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595" windowHeight="7935" activeTab="2"/>
  </bookViews>
  <sheets>
    <sheet name="FUNC. PLANTA" sheetId="1" r:id="rId1"/>
    <sheet name="FUNC. CONTRATA" sheetId="5" r:id="rId2"/>
    <sheet name="FUNC. HONORARIOS" sheetId="7" r:id="rId3"/>
    <sheet name="ASIG. PLANTA" sheetId="9" r:id="rId4"/>
    <sheet name="ASIGNACIONES CONTRATA" sheetId="10" r:id="rId5"/>
  </sheets>
  <calcPr calcId="145621"/>
</workbook>
</file>

<file path=xl/calcChain.xml><?xml version="1.0" encoding="utf-8"?>
<calcChain xmlns="http://schemas.openxmlformats.org/spreadsheetml/2006/main">
  <c r="M78" i="7" l="1"/>
  <c r="M20" i="7"/>
  <c r="N20" i="7" s="1"/>
  <c r="M71" i="7"/>
  <c r="N71" i="7" s="1"/>
  <c r="M29" i="7"/>
  <c r="N29" i="7" s="1"/>
  <c r="M94" i="7"/>
  <c r="N94" i="7" s="1"/>
  <c r="O94" i="7" s="1"/>
  <c r="M50" i="7"/>
  <c r="M21" i="7"/>
  <c r="M108" i="7"/>
  <c r="N108" i="7" s="1"/>
  <c r="M39" i="7"/>
  <c r="N39" i="7" s="1"/>
  <c r="O39" i="7" s="1"/>
  <c r="M15" i="7"/>
  <c r="N15" i="7" s="1"/>
  <c r="O15" i="7" s="1"/>
  <c r="M33" i="7"/>
  <c r="M103" i="7"/>
  <c r="N103" i="7" s="1"/>
  <c r="M51" i="7"/>
  <c r="M66" i="7"/>
  <c r="M73" i="7"/>
  <c r="N73" i="7" s="1"/>
  <c r="O73" i="7" s="1"/>
  <c r="M45" i="7"/>
  <c r="M105" i="7"/>
  <c r="M49" i="7"/>
  <c r="N49" i="7" s="1"/>
  <c r="M44" i="7"/>
  <c r="N44" i="7" s="1"/>
  <c r="O44" i="7" s="1"/>
  <c r="M41" i="7"/>
  <c r="M74" i="7"/>
  <c r="M31" i="7"/>
  <c r="M89" i="7"/>
  <c r="N89" i="7" s="1"/>
  <c r="M92" i="7"/>
  <c r="N92" i="7" s="1"/>
  <c r="M87" i="7"/>
  <c r="M4" i="7"/>
  <c r="N4" i="7" s="1"/>
  <c r="M23" i="7"/>
  <c r="M75" i="7"/>
  <c r="N75" i="7" s="1"/>
  <c r="M59" i="7"/>
  <c r="N59" i="7" s="1"/>
  <c r="O59" i="7" s="1"/>
  <c r="M111" i="7"/>
  <c r="N111" i="7" s="1"/>
  <c r="M10" i="7"/>
  <c r="N10" i="7" s="1"/>
  <c r="O10" i="7" s="1"/>
  <c r="M113" i="7"/>
  <c r="N113" i="7" s="1"/>
  <c r="M28" i="7"/>
  <c r="N28" i="7" s="1"/>
  <c r="M42" i="7"/>
  <c r="N42" i="7" s="1"/>
  <c r="M83" i="7"/>
  <c r="N83" i="7" s="1"/>
  <c r="O83" i="7" s="1"/>
  <c r="M48" i="7"/>
  <c r="N48" i="7" s="1"/>
  <c r="M102" i="7"/>
  <c r="M76" i="7"/>
  <c r="N76" i="7" s="1"/>
  <c r="M107" i="7"/>
  <c r="N107" i="7" s="1"/>
  <c r="M95" i="7"/>
  <c r="M22" i="7"/>
  <c r="N22" i="7" s="1"/>
  <c r="M37" i="7"/>
  <c r="N37" i="7" s="1"/>
  <c r="O37" i="7" s="1"/>
  <c r="M72" i="7"/>
  <c r="N72" i="7" s="1"/>
  <c r="O72" i="7" s="1"/>
  <c r="M84" i="7"/>
  <c r="M101" i="7"/>
  <c r="N101" i="7" s="1"/>
  <c r="O101" i="7" s="1"/>
  <c r="M60" i="7"/>
  <c r="N60" i="7" s="1"/>
  <c r="M52" i="7"/>
  <c r="N52" i="7" s="1"/>
  <c r="M63" i="7"/>
  <c r="M6" i="7"/>
  <c r="N6" i="7" s="1"/>
  <c r="M82" i="7"/>
  <c r="N82" i="7" s="1"/>
  <c r="O82" i="7" s="1"/>
  <c r="M32" i="7"/>
  <c r="N32" i="7" s="1"/>
  <c r="O32" i="7" s="1"/>
  <c r="M14" i="7"/>
  <c r="M43" i="7"/>
  <c r="M99" i="7"/>
  <c r="N99" i="7" s="1"/>
  <c r="M114" i="7"/>
  <c r="M35" i="7"/>
  <c r="N35" i="7" s="1"/>
  <c r="M68" i="7"/>
  <c r="M106" i="7"/>
  <c r="M58" i="7"/>
  <c r="M80" i="7"/>
  <c r="N80" i="7" s="1"/>
  <c r="M91" i="7"/>
  <c r="N91" i="7" s="1"/>
  <c r="M62" i="7"/>
  <c r="N62" i="7" s="1"/>
  <c r="O62" i="7" s="1"/>
  <c r="M36" i="7"/>
  <c r="M64" i="7"/>
  <c r="M30" i="7"/>
  <c r="N30" i="7" s="1"/>
  <c r="M27" i="7"/>
  <c r="N27" i="7" s="1"/>
  <c r="M18" i="7"/>
  <c r="N18" i="7" s="1"/>
  <c r="O18" i="7" s="1"/>
  <c r="M24" i="7"/>
  <c r="N24" i="7" s="1"/>
  <c r="M100" i="7"/>
  <c r="N100" i="7" s="1"/>
  <c r="O100" i="7" s="1"/>
  <c r="M57" i="7"/>
  <c r="N57" i="7" s="1"/>
  <c r="M65" i="7"/>
  <c r="N65" i="7" s="1"/>
  <c r="M54" i="7"/>
  <c r="M26" i="7"/>
  <c r="N26" i="7" s="1"/>
  <c r="O26" i="7" s="1"/>
  <c r="M81" i="7"/>
  <c r="N81" i="7" s="1"/>
  <c r="M56" i="7"/>
  <c r="N56" i="7" s="1"/>
  <c r="O56" i="7" s="1"/>
  <c r="M90" i="7"/>
  <c r="M12" i="7"/>
  <c r="M112" i="7"/>
  <c r="N112" i="7" s="1"/>
  <c r="M5" i="7"/>
  <c r="N5" i="7" s="1"/>
  <c r="O5" i="7" s="1"/>
  <c r="M70" i="7"/>
  <c r="M61" i="7"/>
  <c r="M85" i="7"/>
  <c r="M97" i="7"/>
  <c r="N97" i="7" s="1"/>
  <c r="M38" i="7"/>
  <c r="M46" i="7"/>
  <c r="N46" i="7" s="1"/>
  <c r="M104" i="7"/>
  <c r="M34" i="7"/>
  <c r="M110" i="7"/>
  <c r="M40" i="7"/>
  <c r="M109" i="7"/>
  <c r="M47" i="7"/>
  <c r="M53" i="7"/>
  <c r="M79" i="7"/>
  <c r="M7" i="7"/>
  <c r="M67" i="7"/>
  <c r="N67" i="7" s="1"/>
  <c r="M55" i="7"/>
  <c r="M16" i="7"/>
  <c r="M19" i="7"/>
  <c r="M96" i="7"/>
  <c r="M9" i="7"/>
  <c r="M25" i="7"/>
  <c r="M13" i="7"/>
  <c r="M69" i="7"/>
  <c r="M77" i="7"/>
  <c r="M98" i="7"/>
  <c r="M86" i="7"/>
  <c r="N86" i="7" s="1"/>
  <c r="M93" i="7"/>
  <c r="M8" i="7"/>
  <c r="N8" i="7" s="1"/>
  <c r="M88" i="7"/>
  <c r="M11" i="7"/>
  <c r="N78" i="7" l="1"/>
  <c r="O78" i="7" s="1"/>
  <c r="O71" i="7"/>
  <c r="N50" i="7"/>
  <c r="O50" i="7" s="1"/>
  <c r="N21" i="7"/>
  <c r="O21" i="7" s="1"/>
  <c r="O108" i="7"/>
  <c r="N51" i="7"/>
  <c r="O51" i="7" s="1"/>
  <c r="N33" i="7"/>
  <c r="O33" i="7" s="1"/>
  <c r="N66" i="7"/>
  <c r="O66" i="7" s="1"/>
  <c r="N105" i="7"/>
  <c r="O105" i="7" s="1"/>
  <c r="O49" i="7"/>
  <c r="N41" i="7"/>
  <c r="O41" i="7" s="1"/>
  <c r="N45" i="7"/>
  <c r="O45" i="7" s="1"/>
  <c r="N74" i="7"/>
  <c r="O74" i="7" s="1"/>
  <c r="N31" i="7"/>
  <c r="O31" i="7" s="1"/>
  <c r="O92" i="7"/>
  <c r="N87" i="7"/>
  <c r="O87" i="7" s="1"/>
  <c r="O89" i="7"/>
  <c r="O4" i="7"/>
  <c r="N23" i="7"/>
  <c r="O23" i="7" s="1"/>
  <c r="O20" i="7"/>
  <c r="O29" i="7"/>
  <c r="O111" i="7"/>
  <c r="O42" i="7"/>
  <c r="O113" i="7"/>
  <c r="O48" i="7"/>
  <c r="N95" i="7"/>
  <c r="O95" i="7" s="1"/>
  <c r="O22" i="7"/>
  <c r="O76" i="7"/>
  <c r="O107" i="7"/>
  <c r="O75" i="7"/>
  <c r="O52" i="7"/>
  <c r="O6" i="7"/>
  <c r="N84" i="7"/>
  <c r="O84" i="7" s="1"/>
  <c r="N63" i="7"/>
  <c r="O63" i="7" s="1"/>
  <c r="O60" i="7"/>
  <c r="O91" i="7"/>
  <c r="O35" i="7"/>
  <c r="O27" i="7"/>
  <c r="O24" i="7"/>
  <c r="O57" i="7"/>
  <c r="O65" i="7"/>
  <c r="N54" i="7"/>
  <c r="O54" i="7" s="1"/>
  <c r="O81" i="7"/>
  <c r="O103" i="7"/>
  <c r="N64" i="7"/>
  <c r="O64" i="7" s="1"/>
  <c r="N70" i="7"/>
  <c r="O70" i="7" s="1"/>
  <c r="N102" i="7"/>
  <c r="O102" i="7" s="1"/>
  <c r="N61" i="7"/>
  <c r="O61" i="7" s="1"/>
  <c r="N85" i="7"/>
  <c r="O85" i="7" s="1"/>
  <c r="O97" i="7"/>
  <c r="N14" i="7"/>
  <c r="O14" i="7" s="1"/>
  <c r="N38" i="7"/>
  <c r="O38" i="7" s="1"/>
  <c r="N58" i="7"/>
  <c r="O58" i="7" s="1"/>
  <c r="O46" i="7"/>
  <c r="O30" i="7"/>
  <c r="N104" i="7"/>
  <c r="O104" i="7" s="1"/>
  <c r="N34" i="7"/>
  <c r="O34" i="7" s="1"/>
  <c r="N43" i="7"/>
  <c r="O43" i="7" s="1"/>
  <c r="O99" i="7"/>
  <c r="N114" i="7"/>
  <c r="O114" i="7" s="1"/>
  <c r="N110" i="7"/>
  <c r="O110" i="7" s="1"/>
  <c r="N68" i="7"/>
  <c r="O68" i="7" s="1"/>
  <c r="N40" i="7"/>
  <c r="O40" i="7" s="1"/>
  <c r="N109" i="7"/>
  <c r="O109" i="7" s="1"/>
  <c r="N47" i="7"/>
  <c r="O47" i="7" s="1"/>
  <c r="O28" i="7"/>
  <c r="N53" i="7"/>
  <c r="O53" i="7" s="1"/>
  <c r="N79" i="7"/>
  <c r="O79" i="7" s="1"/>
  <c r="N7" i="7"/>
  <c r="O7" i="7" s="1"/>
  <c r="O67" i="7"/>
  <c r="N55" i="7"/>
  <c r="O55" i="7" s="1"/>
  <c r="N106" i="7"/>
  <c r="O106" i="7" s="1"/>
  <c r="N16" i="7"/>
  <c r="O16" i="7" s="1"/>
  <c r="N36" i="7"/>
  <c r="O36" i="7" s="1"/>
  <c r="N90" i="7"/>
  <c r="O90" i="7" s="1"/>
  <c r="N19" i="7"/>
  <c r="O19" i="7" s="1"/>
  <c r="N96" i="7"/>
  <c r="O96" i="7" s="1"/>
  <c r="N9" i="7"/>
  <c r="O9" i="7" s="1"/>
  <c r="N25" i="7"/>
  <c r="O25" i="7" s="1"/>
  <c r="N13" i="7"/>
  <c r="O13" i="7" s="1"/>
  <c r="N12" i="7"/>
  <c r="O12" i="7" s="1"/>
  <c r="N69" i="7"/>
  <c r="O69" i="7" s="1"/>
  <c r="N77" i="7"/>
  <c r="O77" i="7" s="1"/>
  <c r="O80" i="7"/>
  <c r="N98" i="7"/>
  <c r="O98" i="7" s="1"/>
  <c r="O86" i="7"/>
  <c r="N93" i="7"/>
  <c r="O93" i="7" s="1"/>
  <c r="O8" i="7"/>
  <c r="N88" i="7"/>
  <c r="O88" i="7" s="1"/>
  <c r="N11" i="7"/>
  <c r="O112" i="7"/>
  <c r="O11" i="7" l="1"/>
  <c r="M17" i="7" l="1"/>
  <c r="N17" i="7" l="1"/>
  <c r="O17" i="7" l="1"/>
</calcChain>
</file>

<file path=xl/sharedStrings.xml><?xml version="1.0" encoding="utf-8"?>
<sst xmlns="http://schemas.openxmlformats.org/spreadsheetml/2006/main" count="1353" uniqueCount="361">
  <si>
    <t>REGION</t>
  </si>
  <si>
    <t xml:space="preserve">NOMBRE COMPLETO </t>
  </si>
  <si>
    <t xml:space="preserve"> CARGO</t>
  </si>
  <si>
    <t>TÍTULO/GRADO/EXPERIENCIA</t>
  </si>
  <si>
    <t>FECHA INICIO</t>
  </si>
  <si>
    <t>FECHA DE TÉRMINO</t>
  </si>
  <si>
    <t>IX</t>
  </si>
  <si>
    <r>
      <rPr>
        <b/>
        <sz val="8"/>
        <rFont val="Arial"/>
        <family val="2"/>
      </rPr>
      <t>ESTAMENTO</t>
    </r>
    <r>
      <rPr>
        <b/>
        <sz val="9"/>
        <rFont val="Arial"/>
        <family val="2"/>
      </rPr>
      <t xml:space="preserve"> </t>
    </r>
  </si>
  <si>
    <t>$</t>
  </si>
  <si>
    <t>MONTO BRUTO MENSUAL</t>
  </si>
  <si>
    <t xml:space="preserve">   UNIDAD     MONETARIA</t>
  </si>
  <si>
    <t xml:space="preserve">ASIGNACIONES ESPECIALES </t>
  </si>
  <si>
    <t>HORAS EXTRAS</t>
  </si>
  <si>
    <t>MONTO LÍQUIDO</t>
  </si>
  <si>
    <r>
      <rPr>
        <b/>
        <sz val="8"/>
        <rFont val="Arial"/>
        <family val="2"/>
      </rPr>
      <t>DECLARACIONES</t>
    </r>
    <r>
      <rPr>
        <sz val="10"/>
        <rFont val="Arial"/>
        <family val="2"/>
      </rPr>
      <t xml:space="preserve"> </t>
    </r>
  </si>
  <si>
    <t>OBS.</t>
  </si>
  <si>
    <t>CESFAM   RENAICO</t>
  </si>
  <si>
    <t>INDEFINIDO</t>
  </si>
  <si>
    <t xml:space="preserve"> </t>
  </si>
  <si>
    <t>JORGE R. ARAYA MILLAR</t>
  </si>
  <si>
    <t>CHOFER</t>
  </si>
  <si>
    <t>ANA L. AVELLO GUZMAN</t>
  </si>
  <si>
    <t>AUX. DE SERVICIO</t>
  </si>
  <si>
    <t>ELIAZAR L. AVELLO GUZMAN</t>
  </si>
  <si>
    <t>PAULINA C. BELMAR MARDONES</t>
  </si>
  <si>
    <t>DENTISTA</t>
  </si>
  <si>
    <t>AUX. ENFERMERIA</t>
  </si>
  <si>
    <t>ALMA R. GARCIA PACHECO</t>
  </si>
  <si>
    <t>AUX ENFERMERIA</t>
  </si>
  <si>
    <t>CARLOS G. GODOY NAVARRETE</t>
  </si>
  <si>
    <t>CONTADOR</t>
  </si>
  <si>
    <t>NELSON E. GUZMAN TOLOZA</t>
  </si>
  <si>
    <t>JIMENA L. MANRIQUEZ FERNANDEZ</t>
  </si>
  <si>
    <t>JUAN E. MEDINA NAVARRETE</t>
  </si>
  <si>
    <t>ANA N. MONDACA CUEVAS</t>
  </si>
  <si>
    <t>MARIA C. MORENO MEDINA</t>
  </si>
  <si>
    <t>VIVIANA J. MUÑOZ GATICA</t>
  </si>
  <si>
    <t>CARLOS A. OYARZO APABLAZA</t>
  </si>
  <si>
    <t>TECNOLOGO MEDICO</t>
  </si>
  <si>
    <t>NINETTE B. OÑATE SEPULVEDA</t>
  </si>
  <si>
    <t>ASISTETE SOCIAL</t>
  </si>
  <si>
    <t>ROBERTO  A. RIVAS CEA</t>
  </si>
  <si>
    <t>KINESIOLOGO</t>
  </si>
  <si>
    <t>NATACHA A. SCHEVACH SALAZAR</t>
  </si>
  <si>
    <t>OF. ADMINISTRATIVA</t>
  </si>
  <si>
    <t>MARISOL DEL. TORRES ULLOA</t>
  </si>
  <si>
    <t>VERON ICA Y. ULLOA JARA</t>
  </si>
  <si>
    <t>MONICA E. URREA ARAYA</t>
  </si>
  <si>
    <t>ENFERMERA</t>
  </si>
  <si>
    <t>IRENE DEL C. VALLEJOS CASTILLO</t>
  </si>
  <si>
    <t>MARCELO E. VELOSO AGUILAR</t>
  </si>
  <si>
    <t>MARIA E. ZULOAGA ALFARO</t>
  </si>
  <si>
    <t>AUX. DE ENFERMERIA</t>
  </si>
  <si>
    <t>CESFAM  RENAICO</t>
  </si>
  <si>
    <t>MARIA O. ESPINOZA RIQUELME</t>
  </si>
  <si>
    <t>MATRONA</t>
  </si>
  <si>
    <t>JOSE M. MOLINA VALENZUELA</t>
  </si>
  <si>
    <t>F 15</t>
  </si>
  <si>
    <t>MEDICO</t>
  </si>
  <si>
    <t>NUTRICIONISTA</t>
  </si>
  <si>
    <t>MARCELINA I. BENITEZ LUENGO</t>
  </si>
  <si>
    <t>ANDRES F. SANTIDRIAN SIME</t>
  </si>
  <si>
    <t>PSICOLOGO</t>
  </si>
  <si>
    <t>B 14</t>
  </si>
  <si>
    <t>ASISTENTE SOCIAL</t>
  </si>
  <si>
    <t>03  06  1992</t>
  </si>
  <si>
    <t>01  04  1997</t>
  </si>
  <si>
    <t>01  07  1994</t>
  </si>
  <si>
    <t>02  04  2007</t>
  </si>
  <si>
    <t>JUAN R. CONTRERAS CASTRO</t>
  </si>
  <si>
    <t>23  02  1994</t>
  </si>
  <si>
    <t>08  08  1988</t>
  </si>
  <si>
    <t>04  04  1968</t>
  </si>
  <si>
    <t>01  04  1981</t>
  </si>
  <si>
    <t>01  12  1997</t>
  </si>
  <si>
    <t>29  04  1992</t>
  </si>
  <si>
    <t>02  05  1991</t>
  </si>
  <si>
    <t>01  07  1983</t>
  </si>
  <si>
    <t>06  01  1997</t>
  </si>
  <si>
    <t>04  10  1993</t>
  </si>
  <si>
    <t>01  06  1993</t>
  </si>
  <si>
    <t>01  06  1998</t>
  </si>
  <si>
    <t>16  06  1998</t>
  </si>
  <si>
    <t>22  09  1986</t>
  </si>
  <si>
    <t>08  07  1990</t>
  </si>
  <si>
    <t>16  03  1992</t>
  </si>
  <si>
    <t>03  04  1995</t>
  </si>
  <si>
    <t>01  09  2007</t>
  </si>
  <si>
    <t>15  07  1992</t>
  </si>
  <si>
    <t>05  01  2005</t>
  </si>
  <si>
    <t>08  10  2010</t>
  </si>
  <si>
    <t>OF. ADMINISTRATIVO</t>
  </si>
  <si>
    <t xml:space="preserve"> $</t>
  </si>
  <si>
    <t>TECNOLOGO  MEDICO</t>
  </si>
  <si>
    <t>AUX. PARAMEDICO</t>
  </si>
  <si>
    <t>AUX. DENTAL</t>
  </si>
  <si>
    <t>MARIA RAMOS ALBORNOZ</t>
  </si>
  <si>
    <t>AUX. DE FARMACIA</t>
  </si>
  <si>
    <t>AUX. TECNICO SUPERIOR</t>
  </si>
  <si>
    <t>AUXILIAR PARAMEDICO</t>
  </si>
  <si>
    <t>AUX. TECNICO SUPERIOR SOME</t>
  </si>
  <si>
    <t>TOTAL</t>
  </si>
  <si>
    <t>RENE H. TORRES PANES</t>
  </si>
  <si>
    <t>01  02  1995</t>
  </si>
  <si>
    <t>AUX. ENF, POSTA TIJERAL</t>
  </si>
  <si>
    <t>AUX. ENF. NIVEL SUPERIOR</t>
  </si>
  <si>
    <t>TECNICO PARAMEDICO</t>
  </si>
  <si>
    <t>NOCHERA</t>
  </si>
  <si>
    <t>AUXILIAR DE SERVICIO</t>
  </si>
  <si>
    <t>PODOLOGIA</t>
  </si>
  <si>
    <t>E.R.A.</t>
  </si>
  <si>
    <t xml:space="preserve"> SERVICIO  URGENCIA</t>
  </si>
  <si>
    <t>AUX. PARA MEDICO URGENCIA</t>
  </si>
  <si>
    <t>AUXILIAR DE ENFERMERIA</t>
  </si>
  <si>
    <t>VIATICO</t>
  </si>
  <si>
    <t>A. MUNICIPAL</t>
  </si>
  <si>
    <t>ASIG. FAMILIAR</t>
  </si>
  <si>
    <t>AUXILIAR PARAMEDICO POSTA TIJERAL</t>
  </si>
  <si>
    <t>O.I.R.S.</t>
  </si>
  <si>
    <t>CONDUCTOR VEHICULO</t>
  </si>
  <si>
    <t>SUELDO    BASE</t>
  </si>
  <si>
    <t>SUELDO BASE</t>
  </si>
  <si>
    <t>ASIG. ZONA</t>
  </si>
  <si>
    <t>ASIG. DESEMP. DIFICIL</t>
  </si>
  <si>
    <t>NADIA GALLEGOS ALARCON</t>
  </si>
  <si>
    <t>01  08  2012</t>
  </si>
  <si>
    <t>A 15</t>
  </si>
  <si>
    <t>ASIG. DE ZONA</t>
  </si>
  <si>
    <t>ASIG.DESEMP. DIFICIL</t>
  </si>
  <si>
    <t>BONO CHOFERES</t>
  </si>
  <si>
    <t>ASIG. DE MOVILIZ</t>
  </si>
  <si>
    <t>DIPLOMADO</t>
  </si>
  <si>
    <t>ASIG. JEF. DE PROGRAMA</t>
  </si>
  <si>
    <t>JEFATURA PROGRAMA</t>
  </si>
  <si>
    <t>B 05</t>
  </si>
  <si>
    <t>B 06</t>
  </si>
  <si>
    <t>B 08</t>
  </si>
  <si>
    <t>C 01</t>
  </si>
  <si>
    <t>C 05</t>
  </si>
  <si>
    <t>C 06</t>
  </si>
  <si>
    <t>C 07</t>
  </si>
  <si>
    <t>E 07</t>
  </si>
  <si>
    <t>E 08</t>
  </si>
  <si>
    <t>F 02</t>
  </si>
  <si>
    <t>F 06</t>
  </si>
  <si>
    <t>F 07</t>
  </si>
  <si>
    <t>C 04</t>
  </si>
  <si>
    <t>SERVICIO DE URGENCIA</t>
  </si>
  <si>
    <t>ERA</t>
  </si>
  <si>
    <t>10% IMPTO.</t>
  </si>
  <si>
    <t>DIGITADORA URGENCIA</t>
  </si>
  <si>
    <t>JOHANA S. MELGAREJO MUÑOZ</t>
  </si>
  <si>
    <t>05  11  2012</t>
  </si>
  <si>
    <t>ASESOR PROGRAMAS SALUD</t>
  </si>
  <si>
    <t>01  01 2013.</t>
  </si>
  <si>
    <t>31  12  2013</t>
  </si>
  <si>
    <t>01  01  2013</t>
  </si>
  <si>
    <t>ALEX F. RAMOS GUZMAN</t>
  </si>
  <si>
    <t>01   01  2013</t>
  </si>
  <si>
    <t>DIRECTOR CESFAM</t>
  </si>
  <si>
    <t>E 13</t>
  </si>
  <si>
    <t>MIGUEL A. BURGOS CARCAMO</t>
  </si>
  <si>
    <t>TOMAS C. DE LA MAZA DE LA MAZA</t>
  </si>
  <si>
    <t>TECNICA EN ENFEMERIA</t>
  </si>
  <si>
    <t>ROXANA VALENZUELA VILLALOBOS</t>
  </si>
  <si>
    <t>IGNACIO A. MOLINA JULIEN</t>
  </si>
  <si>
    <t>B 11</t>
  </si>
  <si>
    <t>DANIELA E. CASTRO GONZALEZ</t>
  </si>
  <si>
    <t>A 12</t>
  </si>
  <si>
    <t>MERCEDES DEL P. GARRIDO MELLADO</t>
  </si>
  <si>
    <t>SANDRO D. PACHECO ARRIAGADA</t>
  </si>
  <si>
    <t>ASIG. RESP. DIRECTIVA</t>
  </si>
  <si>
    <t>ASIG. RESPONSAB.</t>
  </si>
  <si>
    <t>ESTADISTICA</t>
  </si>
  <si>
    <t>DENTISTA POSTA TIJERAL</t>
  </si>
  <si>
    <t>DIGITACION URGENCIA-PODOLOGIA</t>
  </si>
  <si>
    <t>REPARACIONES Y MANTENCION</t>
  </si>
  <si>
    <t>01  03 2013.</t>
  </si>
  <si>
    <t>25  02 2013.</t>
  </si>
  <si>
    <t>11  03  2013</t>
  </si>
  <si>
    <t>NOCHERO</t>
  </si>
  <si>
    <t>ASISTE SOCIAL</t>
  </si>
  <si>
    <t xml:space="preserve">DENTISTA                 </t>
  </si>
  <si>
    <t>JEFE SOME</t>
  </si>
  <si>
    <t>SECRETARIA DIRECCION</t>
  </si>
  <si>
    <t>E 11</t>
  </si>
  <si>
    <t>C 12</t>
  </si>
  <si>
    <t>B 12</t>
  </si>
  <si>
    <t>C 14</t>
  </si>
  <si>
    <t>CIRUGIA MENOR</t>
  </si>
  <si>
    <t>APOYO URGENCIA</t>
  </si>
  <si>
    <t>ADMINISTRACION Y FINANZAS</t>
  </si>
  <si>
    <t>B 15</t>
  </si>
  <si>
    <t>CYNTHIA B. CORONADO ARTIGAS</t>
  </si>
  <si>
    <t>KINESIOLOGA</t>
  </si>
  <si>
    <t>01  05 2013.</t>
  </si>
  <si>
    <t>CIRUJANO DENTISTA</t>
  </si>
  <si>
    <t>SERVICIO DENTAL</t>
  </si>
  <si>
    <t>KINESIOOGO</t>
  </si>
  <si>
    <t>PLAN DE INVIERNO</t>
  </si>
  <si>
    <t>01  07  2013</t>
  </si>
  <si>
    <t>01  07 2013.</t>
  </si>
  <si>
    <t>ix</t>
  </si>
  <si>
    <t>01  08-2013.</t>
  </si>
  <si>
    <t>01  09-2013.</t>
  </si>
  <si>
    <t>TECNICO INFORMATICO</t>
  </si>
  <si>
    <t>INFORMATICO</t>
  </si>
  <si>
    <t>01  09 2013.</t>
  </si>
  <si>
    <t>F 05</t>
  </si>
  <si>
    <t>D 02</t>
  </si>
  <si>
    <t>C 03</t>
  </si>
  <si>
    <t>E 04</t>
  </si>
  <si>
    <t>D 05</t>
  </si>
  <si>
    <t>MARIA DEL CARMEN OLIVA CANCINO</t>
  </si>
  <si>
    <t>01  09  2013</t>
  </si>
  <si>
    <t>01  10  2013</t>
  </si>
  <si>
    <t>B 13</t>
  </si>
  <si>
    <t>CARINA A. MORAGA SANHUEZA</t>
  </si>
  <si>
    <t>ATENCION E.R.A.</t>
  </si>
  <si>
    <t>01  11 2013.</t>
  </si>
  <si>
    <t>PAULA NATALIA FUENTES VALLADARES</t>
  </si>
  <si>
    <t>ARACELY R. SEPULVEDA BETANCOURT</t>
  </si>
  <si>
    <t>C 15</t>
  </si>
  <si>
    <t xml:space="preserve">  </t>
  </si>
  <si>
    <t>C 13</t>
  </si>
  <si>
    <t>01  02 2013.</t>
  </si>
  <si>
    <t>HORAS EXTR.</t>
  </si>
  <si>
    <t>SOC. RIOSECO  ROJAS</t>
  </si>
  <si>
    <t>PACHECO BRUQUE ALFREDO</t>
  </si>
  <si>
    <t>GARCIA PACHECO AALMA</t>
  </si>
  <si>
    <t>RODRIGUEZ ALEGRIA ANGELICA</t>
  </si>
  <si>
    <t>MORAGA SANHUEZA CARINA A.</t>
  </si>
  <si>
    <t>BILZ MARIANGEL CAROL</t>
  </si>
  <si>
    <t>CARRASCO GAJARDO CARLOS</t>
  </si>
  <si>
    <t>AGUILERA LANDEROS CRISTIAN</t>
  </si>
  <si>
    <t>AZOCAR TORRES DANIELA</t>
  </si>
  <si>
    <t>CONTRERAS AVELLO DIEGO</t>
  </si>
  <si>
    <t>SANCHEZ GARCIA EDMUNDO</t>
  </si>
  <si>
    <t>TOLEDO SAEZ EDUARDO</t>
  </si>
  <si>
    <t>TORRES ALBORNOZ ELICET</t>
  </si>
  <si>
    <t>SANDOVAL GUZMAN FLOR</t>
  </si>
  <si>
    <t>CIFUENTES TAPIA GLADYS</t>
  </si>
  <si>
    <t>ERICES MORALES GUSTAVO</t>
  </si>
  <si>
    <t>BETANZO CUEVAS HECTOR</t>
  </si>
  <si>
    <t>VALLEJOS CASTILLO IRENE</t>
  </si>
  <si>
    <t>NOVA ROJAS JAVIER</t>
  </si>
  <si>
    <t>MANRIQUEZ FERNANDEZ JIMENA</t>
  </si>
  <si>
    <t>MELGAREJO MUÑOZ JOHANA</t>
  </si>
  <si>
    <t>CONTRERAS CASTRO JUAN ROBERTO</t>
  </si>
  <si>
    <t>GALLEGOS GUZMAN MANUEL</t>
  </si>
  <si>
    <t>MORENO MEDINA MARIA C.</t>
  </si>
  <si>
    <t>GOMEZ VALLADARES MARIA</t>
  </si>
  <si>
    <t>TORRES ULLOA MARISOL DEL C.</t>
  </si>
  <si>
    <t>GARRIDO MELLADO MERCEDES</t>
  </si>
  <si>
    <t xml:space="preserve">URREA ARAYA MONICA E. </t>
  </si>
  <si>
    <t xml:space="preserve">RAMOS ALBORNOZ MARIA </t>
  </si>
  <si>
    <t>BENITEZ LUENGO MARCELINA I.</t>
  </si>
  <si>
    <t xml:space="preserve">MONDACA CUEVAS NANCY </t>
  </si>
  <si>
    <t>GALLEGOS ALARCON NADIA</t>
  </si>
  <si>
    <t>MIRANDA  FUICA NICOLE</t>
  </si>
  <si>
    <t>LUNA VILLOUTA PAULA</t>
  </si>
  <si>
    <t>FUENTES VALLADARES  PAULA</t>
  </si>
  <si>
    <t>BELMAR MARDONES PAULINA</t>
  </si>
  <si>
    <t>CUEVAS BUSTOS ROMINA</t>
  </si>
  <si>
    <t>RIFO CUEVAS ROSA</t>
  </si>
  <si>
    <t>CARES MANQUEHUAL ROXANA</t>
  </si>
  <si>
    <t>TORRES PANES RENE H.</t>
  </si>
  <si>
    <t>SANDOVAL RIOS RODRIGO</t>
  </si>
  <si>
    <t>RIVAS CEA ROBERTO</t>
  </si>
  <si>
    <t>PACHECO ARRIAGADA SANDRO</t>
  </si>
  <si>
    <t>DE LA MAZA DE LA MAZA TOMAS C.</t>
  </si>
  <si>
    <t>MUÑOZ GATICA VIVIANA</t>
  </si>
  <si>
    <t>MIRANDA  TORRES VALESKA</t>
  </si>
  <si>
    <t>URRA ROMERO YENNY</t>
  </si>
  <si>
    <t>ROSALES CHAVEZ ALEJANDRA</t>
  </si>
  <si>
    <t>ZULOAGA ALFARO MARIA E.</t>
  </si>
  <si>
    <t>YAÑEZ SALVATIERRA PATRICIA</t>
  </si>
  <si>
    <t>VIDAL PALMA  CECILIA</t>
  </si>
  <si>
    <t>VIDAL CONTRERAS ALEJANDRA</t>
  </si>
  <si>
    <t>VERGARA FUENTES MARCOS A.</t>
  </si>
  <si>
    <t>VENTURELLI BENEDETTI MARIA P.</t>
  </si>
  <si>
    <t>ALVARADO PEREZ LILIAN T</t>
  </si>
  <si>
    <t>ARAYA CID GONZALO</t>
  </si>
  <si>
    <t>ARAYA MILLAR JORGE R.</t>
  </si>
  <si>
    <t>AVELLO GUZMAN ANA LUISA</t>
  </si>
  <si>
    <t>AVELLO GUZMAN ELIAZAR LIDIER</t>
  </si>
  <si>
    <t>BAEZA LUNA DANIEL</t>
  </si>
  <si>
    <t>BAHAMONDES SALGADO TERESA</t>
  </si>
  <si>
    <t>BUSTOS TORRES ELSA</t>
  </si>
  <si>
    <t>CARES SOTO SERGIO</t>
  </si>
  <si>
    <t>CASTRO GONZALEZ DANIELA</t>
  </si>
  <si>
    <t>CASTRO MUÑOZ MARIELA</t>
  </si>
  <si>
    <t>CORDOVA GARCES BERNARDA</t>
  </si>
  <si>
    <t>CORONADO ARTIGAS CYNTHIA B</t>
  </si>
  <si>
    <t>CUEVAS CONTRERAS MARIA O.</t>
  </si>
  <si>
    <t>CUEVAS OLIVA ANGELICA</t>
  </si>
  <si>
    <t>ESCOBAR SOTO MIRZA</t>
  </si>
  <si>
    <t>ESPINOZA RIQUELME MARIA O.</t>
  </si>
  <si>
    <t>FERNANDEZ HERRERA VALESKA</t>
  </si>
  <si>
    <t>GACITUA JARA ELSA L.</t>
  </si>
  <si>
    <t>GARRIDO GODOY  ROSA DEL C.</t>
  </si>
  <si>
    <t>GONZALEZ CABEZAS ROBERTO C.</t>
  </si>
  <si>
    <t>GUZMAN TOLOZA NELSON E.</t>
  </si>
  <si>
    <t>JARA CACERES LUIS</t>
  </si>
  <si>
    <t>MANRIQUEZ ELGUETA ISABEL</t>
  </si>
  <si>
    <t>MARCHANT ELIZALDE MARCELO</t>
  </si>
  <si>
    <t>MARTINEZ  MUÑOZ JEMMY N.</t>
  </si>
  <si>
    <t>MARTINEZ CASTILLO JEANETTE</t>
  </si>
  <si>
    <t>MEDINA NAVARRETE JUAN E.</t>
  </si>
  <si>
    <t>MENDOZA GARRIDO ADRIANA</t>
  </si>
  <si>
    <t>MILLALEO CEA PABLO Z.</t>
  </si>
  <si>
    <t>MOLINA ARELLANO JULIO</t>
  </si>
  <si>
    <t>MOLINA CASTILLO SONIA</t>
  </si>
  <si>
    <t>MOLINA JULIEN IGNACIO</t>
  </si>
  <si>
    <t>MOLINA MOLINA DORIS C.</t>
  </si>
  <si>
    <t>MOLINA VALENZUELA JOSE</t>
  </si>
  <si>
    <t>MUÑOZ AVILA CLAUDIO</t>
  </si>
  <si>
    <t>MUÑOZ ORMEÑO CECILIA</t>
  </si>
  <si>
    <t>OPORTUS GARCIA MACARENA D.</t>
  </si>
  <si>
    <t>ORTEGA CUEVAS GERMAN  A.</t>
  </si>
  <si>
    <t>OYARZO APABLAZA CARLOS</t>
  </si>
  <si>
    <t>PARDO B URGOS JENNIFER</t>
  </si>
  <si>
    <t>QUIÑONES CIFUENTES CECILIA</t>
  </si>
  <si>
    <t>RAITERI POSECK PAULINA D.</t>
  </si>
  <si>
    <t>RAMOS GUZMAN ALEX</t>
  </si>
  <si>
    <t>SALDAÑA CUEVAS DAVID</t>
  </si>
  <si>
    <t>SANTIDRIAN SIME ANDRES FELIPE</t>
  </si>
  <si>
    <t>SEPULVEDA BETANCOURT ARACELY</t>
  </si>
  <si>
    <t>TORRES TORRES OLGA</t>
  </si>
  <si>
    <t>ULLOA JARA VERONICA</t>
  </si>
  <si>
    <t>ULLOA SALAS MIGUEL A.</t>
  </si>
  <si>
    <t>VALENZUELA VILLALOBOS ROXANA</t>
  </si>
  <si>
    <t>VEGA RIQUELME NATALIA</t>
  </si>
  <si>
    <t>VELOSO AGUILAR MARCELO</t>
  </si>
  <si>
    <t>DIGITADORA</t>
  </si>
  <si>
    <t>TIJERAL</t>
  </si>
  <si>
    <t>PREVENCIONISTA</t>
  </si>
  <si>
    <t>AUX. SERVICIO</t>
  </si>
  <si>
    <t>AUXILIAR DENTAL</t>
  </si>
  <si>
    <t>PROFESOR DE ED. FISICA</t>
  </si>
  <si>
    <t>OF PERSONAL</t>
  </si>
  <si>
    <t>AUXILIAR ENFERMERIA</t>
  </si>
  <si>
    <t>TERAPEUTA OCUPACIONAL</t>
  </si>
  <si>
    <t xml:space="preserve">AUX. PARA MEDICO </t>
  </si>
  <si>
    <t>OLIVA CANCINO  MARIA DEL C.</t>
  </si>
  <si>
    <t>01  01 2014</t>
  </si>
  <si>
    <t>RIOS RUIZ  ALEX W.</t>
  </si>
  <si>
    <t>TRONCOZO  RAMOS NELSON</t>
  </si>
  <si>
    <t>PEÑA SAAVEDRA JEMINA B.</t>
  </si>
  <si>
    <t>01  06 2014.</t>
  </si>
  <si>
    <t>31  12  2014</t>
  </si>
  <si>
    <t>FONOAUDIOLOGA</t>
  </si>
  <si>
    <t>PABLO Z. MILLALEO CEA</t>
  </si>
  <si>
    <t>A 14</t>
  </si>
  <si>
    <t>RODRIGO SANDOVAL RIOS</t>
  </si>
  <si>
    <t>A 11</t>
  </si>
  <si>
    <t>21   07  2014</t>
  </si>
  <si>
    <t>04  07  2014</t>
  </si>
  <si>
    <t>EXTENSIONES HORARIAS</t>
  </si>
  <si>
    <t>ASIG.RESPONSAB.</t>
  </si>
  <si>
    <t>ASIG. MOVILIZACION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</si>
</sst>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#,##0_ ;[Red]\-#,##0\ "/>
  </numFmts>
  <fonts count="12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5" fillId="0" borderId="0" xfId="0" applyFont="1"/>
    <xf numFmtId="0" fontId="0" fillId="0" borderId="1" xfId="0" applyBorder="1"/>
    <xf numFmtId="0" fontId="5" fillId="0" borderId="1" xfId="0" applyFont="1" applyBorder="1"/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wrapText="1" readingOrder="1"/>
    </xf>
    <xf numFmtId="0" fontId="3" fillId="0" borderId="1" xfId="0" applyFont="1" applyBorder="1" applyAlignment="1">
      <alignment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14" fontId="5" fillId="0" borderId="1" xfId="0" applyNumberFormat="1" applyFont="1" applyBorder="1"/>
    <xf numFmtId="3" fontId="5" fillId="0" borderId="1" xfId="0" applyNumberFormat="1" applyFont="1" applyBorder="1" applyAlignment="1">
      <alignment wrapText="1" readingOrder="1"/>
    </xf>
    <xf numFmtId="164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wrapText="1" readingOrder="1"/>
    </xf>
    <xf numFmtId="6" fontId="7" fillId="0" borderId="1" xfId="0" applyNumberFormat="1" applyFont="1" applyBorder="1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/>
    <xf numFmtId="3" fontId="3" fillId="0" borderId="1" xfId="0" applyNumberFormat="1" applyFont="1" applyBorder="1" applyAlignment="1">
      <alignment wrapText="1" readingOrder="1"/>
    </xf>
    <xf numFmtId="6" fontId="7" fillId="0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 wrapText="1" readingOrder="1"/>
    </xf>
    <xf numFmtId="3" fontId="7" fillId="0" borderId="1" xfId="0" applyNumberFormat="1" applyFont="1" applyBorder="1" applyAlignment="1">
      <alignment vertical="center" wrapText="1" readingOrder="1"/>
    </xf>
    <xf numFmtId="3" fontId="2" fillId="0" borderId="1" xfId="0" applyNumberFormat="1" applyFont="1" applyBorder="1" applyAlignment="1">
      <alignment horizontal="center" wrapText="1" readingOrder="1"/>
    </xf>
    <xf numFmtId="1" fontId="5" fillId="0" borderId="1" xfId="0" applyNumberFormat="1" applyFont="1" applyBorder="1" applyAlignment="1">
      <alignment horizontal="center" wrapText="1" readingOrder="1"/>
    </xf>
    <xf numFmtId="17" fontId="0" fillId="0" borderId="0" xfId="0" applyNumberFormat="1" applyAlignment="1">
      <alignment horizontal="center" wrapText="1" readingOrder="1"/>
    </xf>
    <xf numFmtId="0" fontId="0" fillId="0" borderId="0" xfId="0" applyBorder="1"/>
    <xf numFmtId="3" fontId="8" fillId="0" borderId="1" xfId="0" applyNumberFormat="1" applyFont="1" applyBorder="1" applyAlignment="1">
      <alignment wrapText="1" readingOrder="1"/>
    </xf>
    <xf numFmtId="3" fontId="5" fillId="0" borderId="1" xfId="0" applyNumberFormat="1" applyFont="1" applyBorder="1" applyAlignment="1">
      <alignment horizontal="center" wrapText="1" readingOrder="1"/>
    </xf>
    <xf numFmtId="3" fontId="8" fillId="0" borderId="1" xfId="0" applyNumberFormat="1" applyFont="1" applyBorder="1" applyAlignment="1">
      <alignment horizontal="center" wrapText="1" readingOrder="1"/>
    </xf>
    <xf numFmtId="17" fontId="5" fillId="0" borderId="0" xfId="0" applyNumberFormat="1" applyFont="1" applyAlignment="1">
      <alignment horizontal="center"/>
    </xf>
    <xf numFmtId="14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 readingOrder="1"/>
    </xf>
    <xf numFmtId="3" fontId="0" fillId="0" borderId="1" xfId="0" applyNumberFormat="1" applyBorder="1" applyAlignment="1">
      <alignment wrapText="1" readingOrder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2" fillId="0" borderId="0" xfId="0" applyFont="1" applyBorder="1"/>
    <xf numFmtId="0" fontId="2" fillId="0" borderId="0" xfId="0" applyFont="1"/>
    <xf numFmtId="0" fontId="0" fillId="0" borderId="1" xfId="0" applyNumberFormat="1" applyBorder="1" applyAlignment="1">
      <alignment wrapText="1" readingOrder="1"/>
    </xf>
    <xf numFmtId="1" fontId="5" fillId="0" borderId="1" xfId="0" applyNumberFormat="1" applyFont="1" applyBorder="1" applyAlignment="1">
      <alignment wrapText="1" readingOrder="1"/>
    </xf>
    <xf numFmtId="1" fontId="5" fillId="0" borderId="1" xfId="0" applyNumberFormat="1" applyFont="1" applyBorder="1" applyAlignment="1"/>
    <xf numFmtId="1" fontId="0" fillId="0" borderId="1" xfId="0" applyNumberFormat="1" applyBorder="1" applyAlignment="1">
      <alignment wrapText="1" readingOrder="1"/>
    </xf>
    <xf numFmtId="3" fontId="5" fillId="0" borderId="1" xfId="0" applyNumberFormat="1" applyFont="1" applyBorder="1" applyAlignment="1">
      <alignment horizontal="right" wrapText="1" readingOrder="1"/>
    </xf>
    <xf numFmtId="0" fontId="0" fillId="0" borderId="1" xfId="0" applyBorder="1" applyAlignment="1">
      <alignment horizontal="right" wrapText="1" readingOrder="1"/>
    </xf>
    <xf numFmtId="0" fontId="5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/>
    <xf numFmtId="3" fontId="11" fillId="0" borderId="1" xfId="1" applyNumberFormat="1" applyBorder="1" applyAlignment="1">
      <alignment horizontal="center" wrapText="1" readingOrder="1"/>
    </xf>
    <xf numFmtId="164" fontId="4" fillId="0" borderId="1" xfId="0" applyNumberFormat="1" applyFont="1" applyBorder="1" applyAlignment="1"/>
    <xf numFmtId="3" fontId="11" fillId="0" borderId="1" xfId="1" applyNumberFormat="1" applyBorder="1" applyAlignment="1">
      <alignment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1173617</xdr:colOff>
      <xdr:row>0</xdr:row>
      <xdr:rowOff>116159</xdr:rowOff>
    </xdr:from>
    <xdr:to>
      <xdr:col>10</xdr:col>
      <xdr:colOff>0</xdr:colOff>
      <xdr:row>2</xdr:row>
      <xdr:rowOff>93893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4542215" y="116159"/>
          <a:ext cx="9931139" cy="302978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DE PLANTA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1173617</xdr:colOff>
      <xdr:row>0</xdr:row>
      <xdr:rowOff>71438</xdr:rowOff>
    </xdr:from>
    <xdr:to>
      <xdr:col>10</xdr:col>
      <xdr:colOff>0</xdr:colOff>
      <xdr:row>2</xdr:row>
      <xdr:rowOff>130969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5507492" y="71438"/>
          <a:ext cx="8172790" cy="392906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contrata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1173616</xdr:colOff>
      <xdr:row>0</xdr:row>
      <xdr:rowOff>38100</xdr:rowOff>
    </xdr:from>
    <xdr:to>
      <xdr:col>8</xdr:col>
      <xdr:colOff>666750</xdr:colOff>
      <xdr:row>1</xdr:row>
      <xdr:rowOff>141513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5002666" y="38100"/>
          <a:ext cx="5541509" cy="265338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HONORARIOS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47625</xdr:rowOff>
    </xdr:from>
    <xdr:to>
      <xdr:col>7</xdr:col>
      <xdr:colOff>714375</xdr:colOff>
      <xdr:row>1</xdr:row>
      <xdr:rowOff>142875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333375" y="47625"/>
          <a:ext cx="6048375" cy="257175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ASIGNACIONES</a:t>
          </a:r>
          <a:r>
            <a:rPr lang="es-CL" sz="1800" b="1" kern="10" cap="all" spc="0" baseline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 </a:t>
          </a:r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PLANTA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1638301</xdr:colOff>
      <xdr:row>0</xdr:row>
      <xdr:rowOff>47625</xdr:rowOff>
    </xdr:from>
    <xdr:to>
      <xdr:col>10</xdr:col>
      <xdr:colOff>590551</xdr:colOff>
      <xdr:row>1</xdr:row>
      <xdr:rowOff>126206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1638301" y="47625"/>
          <a:ext cx="6991350" cy="240506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ASIGNACIONES  contrata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zoomScale="82" zoomScaleNormal="82" workbookViewId="0"/>
  </sheetViews>
  <sheetFormatPr baseColWidth="10" defaultRowHeight="12.75" x14ac:dyDescent="0.2"/>
  <cols>
    <col min="1" max="1" width="1.7109375" bestFit="1" customWidth="1"/>
    <col min="2" max="2" width="17.42578125" bestFit="1" customWidth="1"/>
    <col min="3" max="3" width="31.28515625" bestFit="1" customWidth="1"/>
    <col min="4" max="4" width="19" bestFit="1" customWidth="1"/>
    <col min="5" max="5" width="30.7109375" bestFit="1" customWidth="1"/>
    <col min="6" max="6" width="9.140625" bestFit="1" customWidth="1"/>
    <col min="7" max="7" width="14.85546875" bestFit="1" customWidth="1"/>
    <col min="8" max="8" width="21" bestFit="1" customWidth="1"/>
    <col min="9" max="9" width="13.28515625" style="17" customWidth="1"/>
    <col min="10" max="10" width="9.85546875" style="17" bestFit="1" customWidth="1"/>
    <col min="11" max="11" width="11.140625" style="17" bestFit="1" customWidth="1"/>
    <col min="12" max="12" width="18.42578125" style="15" bestFit="1" customWidth="1"/>
    <col min="13" max="13" width="6.28515625" bestFit="1" customWidth="1"/>
  </cols>
  <sheetData>
    <row r="2" spans="1:14" x14ac:dyDescent="0.2">
      <c r="B2" s="10" t="s">
        <v>18</v>
      </c>
      <c r="C2" s="32"/>
      <c r="D2" s="1"/>
      <c r="E2" s="1"/>
      <c r="F2" s="1"/>
      <c r="G2" s="1"/>
      <c r="H2" s="1"/>
      <c r="I2" s="15"/>
      <c r="J2" s="15"/>
      <c r="K2" s="15"/>
    </row>
    <row r="4" spans="1:14" ht="22.5" x14ac:dyDescent="0.2">
      <c r="B4" s="14" t="s">
        <v>7</v>
      </c>
      <c r="C4" s="2" t="s">
        <v>1</v>
      </c>
      <c r="D4" s="2" t="s">
        <v>2</v>
      </c>
      <c r="E4" s="2" t="s">
        <v>3</v>
      </c>
      <c r="F4" s="2" t="s">
        <v>0</v>
      </c>
      <c r="G4" s="2" t="s">
        <v>4</v>
      </c>
      <c r="H4" s="13" t="s">
        <v>5</v>
      </c>
      <c r="I4" s="18" t="s">
        <v>10</v>
      </c>
      <c r="J4" s="18" t="s">
        <v>121</v>
      </c>
      <c r="K4" s="16" t="s">
        <v>13</v>
      </c>
      <c r="L4" s="19" t="s">
        <v>14</v>
      </c>
      <c r="M4" s="13" t="s">
        <v>15</v>
      </c>
      <c r="N4" s="10"/>
    </row>
    <row r="5" spans="1:14" x14ac:dyDescent="0.2">
      <c r="B5" s="3" t="s">
        <v>16</v>
      </c>
      <c r="C5" s="3" t="s">
        <v>19</v>
      </c>
      <c r="D5" s="3" t="s">
        <v>20</v>
      </c>
      <c r="E5" s="4" t="s">
        <v>208</v>
      </c>
      <c r="F5" s="4" t="s">
        <v>6</v>
      </c>
      <c r="G5" s="6" t="s">
        <v>65</v>
      </c>
      <c r="H5" s="12" t="s">
        <v>17</v>
      </c>
      <c r="I5" s="19" t="s">
        <v>8</v>
      </c>
      <c r="J5" s="67">
        <v>459618</v>
      </c>
      <c r="K5" s="68">
        <v>699972</v>
      </c>
      <c r="L5" s="23"/>
      <c r="M5" s="11"/>
    </row>
    <row r="6" spans="1:14" x14ac:dyDescent="0.2">
      <c r="B6" s="3" t="s">
        <v>16</v>
      </c>
      <c r="C6" s="3" t="s">
        <v>21</v>
      </c>
      <c r="D6" s="3" t="s">
        <v>22</v>
      </c>
      <c r="E6" s="4" t="s">
        <v>145</v>
      </c>
      <c r="F6" s="4" t="s">
        <v>6</v>
      </c>
      <c r="G6" s="6" t="s">
        <v>66</v>
      </c>
      <c r="H6" s="12" t="s">
        <v>17</v>
      </c>
      <c r="I6" s="19" t="s">
        <v>8</v>
      </c>
      <c r="J6" s="67">
        <v>419724</v>
      </c>
      <c r="K6" s="68">
        <v>542418</v>
      </c>
      <c r="L6" s="19"/>
      <c r="M6" s="11"/>
    </row>
    <row r="7" spans="1:14" x14ac:dyDescent="0.2">
      <c r="B7" s="3" t="s">
        <v>16</v>
      </c>
      <c r="C7" s="3" t="s">
        <v>23</v>
      </c>
      <c r="D7" s="3" t="s">
        <v>20</v>
      </c>
      <c r="E7" s="4" t="s">
        <v>144</v>
      </c>
      <c r="F7" s="4" t="s">
        <v>6</v>
      </c>
      <c r="G7" s="6" t="s">
        <v>67</v>
      </c>
      <c r="H7" s="12" t="s">
        <v>17</v>
      </c>
      <c r="I7" s="19" t="s">
        <v>8</v>
      </c>
      <c r="J7" s="67">
        <v>439670</v>
      </c>
      <c r="K7" s="68">
        <v>637919</v>
      </c>
      <c r="L7" s="23"/>
      <c r="M7" s="11"/>
    </row>
    <row r="8" spans="1:14" x14ac:dyDescent="0.2">
      <c r="B8" s="3" t="s">
        <v>16</v>
      </c>
      <c r="C8" s="3" t="s">
        <v>24</v>
      </c>
      <c r="D8" s="3" t="s">
        <v>25</v>
      </c>
      <c r="E8" s="4" t="s">
        <v>168</v>
      </c>
      <c r="F8" s="4" t="s">
        <v>6</v>
      </c>
      <c r="G8" s="6" t="s">
        <v>68</v>
      </c>
      <c r="H8" s="12" t="s">
        <v>17</v>
      </c>
      <c r="I8" s="19" t="s">
        <v>8</v>
      </c>
      <c r="J8" s="67">
        <v>1029856</v>
      </c>
      <c r="K8" s="68">
        <v>1033607</v>
      </c>
      <c r="L8" s="19"/>
      <c r="M8" s="11"/>
      <c r="N8" s="10"/>
    </row>
    <row r="9" spans="1:14" x14ac:dyDescent="0.2">
      <c r="B9" s="3" t="s">
        <v>16</v>
      </c>
      <c r="C9" s="3" t="s">
        <v>69</v>
      </c>
      <c r="D9" s="3" t="s">
        <v>26</v>
      </c>
      <c r="E9" s="4" t="s">
        <v>212</v>
      </c>
      <c r="F9" s="4" t="s">
        <v>6</v>
      </c>
      <c r="G9" s="6" t="s">
        <v>70</v>
      </c>
      <c r="H9" s="12" t="s">
        <v>17</v>
      </c>
      <c r="I9" s="19" t="s">
        <v>8</v>
      </c>
      <c r="J9" s="67">
        <v>560672</v>
      </c>
      <c r="K9" s="68">
        <v>576955</v>
      </c>
      <c r="L9" s="23"/>
      <c r="M9" s="11"/>
    </row>
    <row r="10" spans="1:14" x14ac:dyDescent="0.2">
      <c r="B10" s="3" t="s">
        <v>16</v>
      </c>
      <c r="C10" s="3" t="s">
        <v>27</v>
      </c>
      <c r="D10" s="3" t="s">
        <v>28</v>
      </c>
      <c r="E10" s="4" t="s">
        <v>146</v>
      </c>
      <c r="F10" s="4" t="s">
        <v>6</v>
      </c>
      <c r="G10" s="6" t="s">
        <v>71</v>
      </c>
      <c r="H10" s="12" t="s">
        <v>17</v>
      </c>
      <c r="I10" s="19" t="s">
        <v>8</v>
      </c>
      <c r="J10" s="67">
        <v>608986</v>
      </c>
      <c r="K10" s="68">
        <v>625322</v>
      </c>
      <c r="L10" s="23"/>
      <c r="M10" s="11"/>
    </row>
    <row r="11" spans="1:14" x14ac:dyDescent="0.2">
      <c r="B11" s="3" t="s">
        <v>16</v>
      </c>
      <c r="C11" s="3" t="s">
        <v>29</v>
      </c>
      <c r="D11" s="3" t="s">
        <v>30</v>
      </c>
      <c r="E11" s="4" t="s">
        <v>137</v>
      </c>
      <c r="F11" s="4" t="s">
        <v>6</v>
      </c>
      <c r="G11" s="6" t="s">
        <v>72</v>
      </c>
      <c r="H11" s="12" t="s">
        <v>17</v>
      </c>
      <c r="I11" s="19" t="s">
        <v>8</v>
      </c>
      <c r="J11" s="67">
        <v>710334</v>
      </c>
      <c r="K11" s="68">
        <v>932988</v>
      </c>
      <c r="L11" s="23"/>
      <c r="M11" s="11"/>
    </row>
    <row r="12" spans="1:14" x14ac:dyDescent="0.2">
      <c r="B12" s="3" t="s">
        <v>16</v>
      </c>
      <c r="C12" s="3" t="s">
        <v>31</v>
      </c>
      <c r="D12" s="3" t="s">
        <v>20</v>
      </c>
      <c r="E12" s="4" t="s">
        <v>143</v>
      </c>
      <c r="F12" s="4" t="s">
        <v>6</v>
      </c>
      <c r="G12" s="6" t="s">
        <v>73</v>
      </c>
      <c r="H12" s="12" t="s">
        <v>17</v>
      </c>
      <c r="I12" s="19" t="s">
        <v>8</v>
      </c>
      <c r="J12" s="67">
        <v>519486</v>
      </c>
      <c r="K12" s="68">
        <v>727054</v>
      </c>
      <c r="L12" s="23"/>
      <c r="M12" s="11"/>
    </row>
    <row r="13" spans="1:14" x14ac:dyDescent="0.2">
      <c r="B13" s="3" t="s">
        <v>16</v>
      </c>
      <c r="C13" s="3" t="s">
        <v>32</v>
      </c>
      <c r="D13" s="3" t="s">
        <v>26</v>
      </c>
      <c r="E13" s="4" t="s">
        <v>140</v>
      </c>
      <c r="F13" s="4" t="s">
        <v>6</v>
      </c>
      <c r="G13" s="6" t="s">
        <v>74</v>
      </c>
      <c r="H13" s="12" t="s">
        <v>17</v>
      </c>
      <c r="I13" s="19" t="s">
        <v>8</v>
      </c>
      <c r="J13" s="67">
        <v>532964</v>
      </c>
      <c r="K13" s="68">
        <v>549570</v>
      </c>
      <c r="L13" s="23"/>
      <c r="M13" s="11"/>
    </row>
    <row r="14" spans="1:14" x14ac:dyDescent="0.2">
      <c r="B14" s="3" t="s">
        <v>16</v>
      </c>
      <c r="C14" s="3" t="s">
        <v>33</v>
      </c>
      <c r="D14" s="3" t="s">
        <v>20</v>
      </c>
      <c r="E14" s="4" t="s">
        <v>144</v>
      </c>
      <c r="F14" s="4" t="s">
        <v>6</v>
      </c>
      <c r="G14" s="6" t="s">
        <v>75</v>
      </c>
      <c r="H14" s="12" t="s">
        <v>17</v>
      </c>
      <c r="I14" s="19" t="s">
        <v>8</v>
      </c>
      <c r="J14" s="67">
        <v>439670</v>
      </c>
      <c r="K14" s="68">
        <v>674573</v>
      </c>
      <c r="L14" s="23"/>
      <c r="M14" s="11"/>
    </row>
    <row r="15" spans="1:14" x14ac:dyDescent="0.2">
      <c r="A15" t="s">
        <v>18</v>
      </c>
      <c r="B15" s="3" t="s">
        <v>16</v>
      </c>
      <c r="C15" s="3" t="s">
        <v>34</v>
      </c>
      <c r="D15" s="3" t="s">
        <v>26</v>
      </c>
      <c r="E15" s="4" t="s">
        <v>138</v>
      </c>
      <c r="F15" s="4" t="s">
        <v>6</v>
      </c>
      <c r="G15" s="6" t="s">
        <v>76</v>
      </c>
      <c r="H15" s="12" t="s">
        <v>17</v>
      </c>
      <c r="I15" s="19" t="s">
        <v>8</v>
      </c>
      <c r="J15" s="67">
        <v>583622</v>
      </c>
      <c r="K15" s="68">
        <v>716804</v>
      </c>
      <c r="L15" s="23"/>
      <c r="M15" s="11"/>
    </row>
    <row r="16" spans="1:14" x14ac:dyDescent="0.2">
      <c r="B16" s="3" t="s">
        <v>16</v>
      </c>
      <c r="C16" s="3" t="s">
        <v>35</v>
      </c>
      <c r="D16" s="3" t="s">
        <v>26</v>
      </c>
      <c r="E16" s="4" t="s">
        <v>209</v>
      </c>
      <c r="F16" s="4" t="s">
        <v>6</v>
      </c>
      <c r="G16" s="6" t="s">
        <v>77</v>
      </c>
      <c r="H16" s="12" t="s">
        <v>17</v>
      </c>
      <c r="I16" s="19" t="s">
        <v>8</v>
      </c>
      <c r="J16" s="67">
        <v>633704</v>
      </c>
      <c r="K16" s="68">
        <v>650066</v>
      </c>
      <c r="L16" s="23"/>
      <c r="M16" s="11"/>
    </row>
    <row r="17" spans="1:13" x14ac:dyDescent="0.2">
      <c r="B17" s="3" t="s">
        <v>16</v>
      </c>
      <c r="C17" s="3" t="s">
        <v>36</v>
      </c>
      <c r="D17" s="3" t="s">
        <v>26</v>
      </c>
      <c r="E17" s="4" t="s">
        <v>140</v>
      </c>
      <c r="F17" s="4" t="s">
        <v>6</v>
      </c>
      <c r="G17" s="6" t="s">
        <v>78</v>
      </c>
      <c r="H17" s="12" t="s">
        <v>17</v>
      </c>
      <c r="I17" s="19" t="s">
        <v>8</v>
      </c>
      <c r="J17" s="67">
        <v>532964</v>
      </c>
      <c r="K17" s="68">
        <v>588292</v>
      </c>
      <c r="L17" s="23"/>
      <c r="M17" s="11"/>
    </row>
    <row r="18" spans="1:13" x14ac:dyDescent="0.2">
      <c r="B18" s="3" t="s">
        <v>16</v>
      </c>
      <c r="C18" s="3" t="s">
        <v>37</v>
      </c>
      <c r="D18" s="3" t="s">
        <v>38</v>
      </c>
      <c r="E18" s="4" t="s">
        <v>135</v>
      </c>
      <c r="F18" s="4" t="s">
        <v>6</v>
      </c>
      <c r="G18" s="6" t="s">
        <v>79</v>
      </c>
      <c r="H18" s="12" t="s">
        <v>17</v>
      </c>
      <c r="I18" s="19" t="s">
        <v>8</v>
      </c>
      <c r="J18" s="67">
        <v>1095608</v>
      </c>
      <c r="K18" s="68">
        <v>1096661</v>
      </c>
      <c r="L18" s="23"/>
      <c r="M18" s="11"/>
    </row>
    <row r="19" spans="1:13" x14ac:dyDescent="0.2">
      <c r="B19" s="3" t="s">
        <v>16</v>
      </c>
      <c r="C19" s="3" t="s">
        <v>39</v>
      </c>
      <c r="D19" s="3" t="s">
        <v>40</v>
      </c>
      <c r="E19" s="4" t="s">
        <v>134</v>
      </c>
      <c r="F19" s="4" t="s">
        <v>6</v>
      </c>
      <c r="G19" s="6" t="s">
        <v>80</v>
      </c>
      <c r="H19" s="12" t="s">
        <v>17</v>
      </c>
      <c r="I19" s="19" t="s">
        <v>8</v>
      </c>
      <c r="J19" s="67">
        <v>1147804</v>
      </c>
      <c r="K19" s="68">
        <v>1277917</v>
      </c>
      <c r="L19" s="23"/>
      <c r="M19" s="11"/>
    </row>
    <row r="20" spans="1:13" x14ac:dyDescent="0.2">
      <c r="B20" s="3" t="s">
        <v>16</v>
      </c>
      <c r="C20" s="3" t="s">
        <v>41</v>
      </c>
      <c r="D20" s="3" t="s">
        <v>42</v>
      </c>
      <c r="E20" s="4" t="s">
        <v>136</v>
      </c>
      <c r="F20" s="4" t="s">
        <v>6</v>
      </c>
      <c r="G20" s="6" t="s">
        <v>81</v>
      </c>
      <c r="H20" s="12" t="s">
        <v>17</v>
      </c>
      <c r="I20" s="19" t="s">
        <v>8</v>
      </c>
      <c r="J20" s="67">
        <v>991218</v>
      </c>
      <c r="K20" s="68">
        <v>1058504</v>
      </c>
      <c r="L20" s="23"/>
      <c r="M20" s="11"/>
    </row>
    <row r="21" spans="1:13" x14ac:dyDescent="0.2">
      <c r="B21" s="3" t="s">
        <v>16</v>
      </c>
      <c r="C21" s="3" t="s">
        <v>43</v>
      </c>
      <c r="D21" s="3" t="s">
        <v>44</v>
      </c>
      <c r="E21" s="4" t="s">
        <v>142</v>
      </c>
      <c r="F21" s="4" t="s">
        <v>6</v>
      </c>
      <c r="G21" s="6" t="s">
        <v>82</v>
      </c>
      <c r="H21" s="12" t="s">
        <v>17</v>
      </c>
      <c r="I21" s="19" t="s">
        <v>8</v>
      </c>
      <c r="J21" s="67">
        <v>453348</v>
      </c>
      <c r="K21" s="68">
        <v>469518</v>
      </c>
      <c r="L21" s="23"/>
      <c r="M21" s="11"/>
    </row>
    <row r="22" spans="1:13" x14ac:dyDescent="0.2">
      <c r="B22" s="3" t="s">
        <v>16</v>
      </c>
      <c r="C22" s="3" t="s">
        <v>102</v>
      </c>
      <c r="D22" s="3" t="s">
        <v>26</v>
      </c>
      <c r="E22" s="4" t="s">
        <v>139</v>
      </c>
      <c r="F22" s="4" t="s">
        <v>6</v>
      </c>
      <c r="G22" s="6" t="s">
        <v>103</v>
      </c>
      <c r="H22" s="12" t="s">
        <v>17</v>
      </c>
      <c r="I22" s="19" t="s">
        <v>8</v>
      </c>
      <c r="J22" s="67">
        <v>558294</v>
      </c>
      <c r="K22" s="68">
        <v>615507</v>
      </c>
      <c r="L22" s="23"/>
      <c r="M22" s="11"/>
    </row>
    <row r="23" spans="1:13" x14ac:dyDescent="0.2">
      <c r="B23" s="3" t="s">
        <v>16</v>
      </c>
      <c r="C23" s="3" t="s">
        <v>45</v>
      </c>
      <c r="D23" s="3" t="s">
        <v>26</v>
      </c>
      <c r="E23" s="4" t="s">
        <v>210</v>
      </c>
      <c r="F23" s="4" t="s">
        <v>6</v>
      </c>
      <c r="G23" s="6" t="s">
        <v>83</v>
      </c>
      <c r="H23" s="12" t="s">
        <v>17</v>
      </c>
      <c r="I23" s="19" t="s">
        <v>8</v>
      </c>
      <c r="J23" s="67">
        <v>634314</v>
      </c>
      <c r="K23" s="68">
        <v>650677</v>
      </c>
      <c r="L23" s="23"/>
      <c r="M23" s="11"/>
    </row>
    <row r="24" spans="1:13" x14ac:dyDescent="0.2">
      <c r="A24" t="s">
        <v>18</v>
      </c>
      <c r="B24" s="3" t="s">
        <v>16</v>
      </c>
      <c r="C24" s="3" t="s">
        <v>46</v>
      </c>
      <c r="D24" s="3" t="s">
        <v>44</v>
      </c>
      <c r="E24" s="4" t="s">
        <v>211</v>
      </c>
      <c r="F24" s="4" t="s">
        <v>6</v>
      </c>
      <c r="G24" s="6" t="s">
        <v>84</v>
      </c>
      <c r="H24" s="12" t="s">
        <v>17</v>
      </c>
      <c r="I24" s="19" t="s">
        <v>8</v>
      </c>
      <c r="J24" s="67">
        <v>543892</v>
      </c>
      <c r="K24" s="68">
        <v>560158</v>
      </c>
      <c r="L24" s="23"/>
      <c r="M24" s="11"/>
    </row>
    <row r="25" spans="1:13" x14ac:dyDescent="0.2">
      <c r="B25" s="3" t="s">
        <v>16</v>
      </c>
      <c r="C25" s="3" t="s">
        <v>47</v>
      </c>
      <c r="D25" s="3" t="s">
        <v>48</v>
      </c>
      <c r="E25" s="4" t="s">
        <v>134</v>
      </c>
      <c r="F25" s="4" t="s">
        <v>6</v>
      </c>
      <c r="G25" s="6" t="s">
        <v>85</v>
      </c>
      <c r="H25" s="12" t="s">
        <v>17</v>
      </c>
      <c r="I25" s="19" t="s">
        <v>8</v>
      </c>
      <c r="J25" s="67">
        <v>1147804</v>
      </c>
      <c r="K25" s="68">
        <v>1187468</v>
      </c>
      <c r="L25" s="23"/>
      <c r="M25" s="11"/>
    </row>
    <row r="26" spans="1:13" x14ac:dyDescent="0.2">
      <c r="B26" s="3" t="s">
        <v>16</v>
      </c>
      <c r="C26" s="3" t="s">
        <v>49</v>
      </c>
      <c r="D26" s="3" t="s">
        <v>44</v>
      </c>
      <c r="E26" s="4" t="s">
        <v>141</v>
      </c>
      <c r="F26" s="4" t="s">
        <v>6</v>
      </c>
      <c r="G26" s="6" t="s">
        <v>86</v>
      </c>
      <c r="H26" s="12" t="s">
        <v>17</v>
      </c>
      <c r="I26" s="19" t="s">
        <v>8</v>
      </c>
      <c r="J26" s="67">
        <v>475996</v>
      </c>
      <c r="K26" s="68">
        <v>492715</v>
      </c>
      <c r="L26" s="23"/>
      <c r="M26" s="11"/>
    </row>
    <row r="27" spans="1:13" x14ac:dyDescent="0.2">
      <c r="B27" s="3" t="s">
        <v>16</v>
      </c>
      <c r="C27" s="3" t="s">
        <v>50</v>
      </c>
      <c r="D27" s="3" t="s">
        <v>42</v>
      </c>
      <c r="E27" s="4" t="s">
        <v>166</v>
      </c>
      <c r="F27" s="4" t="s">
        <v>6</v>
      </c>
      <c r="G27" s="6" t="s">
        <v>87</v>
      </c>
      <c r="H27" s="12" t="s">
        <v>17</v>
      </c>
      <c r="I27" s="19" t="s">
        <v>8</v>
      </c>
      <c r="J27" s="67">
        <v>834632</v>
      </c>
      <c r="K27" s="68">
        <v>860133</v>
      </c>
      <c r="L27" s="23"/>
      <c r="M27" s="11"/>
    </row>
    <row r="28" spans="1:13" x14ac:dyDescent="0.2">
      <c r="B28" s="3" t="s">
        <v>16</v>
      </c>
      <c r="C28" s="3" t="s">
        <v>51</v>
      </c>
      <c r="D28" s="3" t="s">
        <v>52</v>
      </c>
      <c r="E28" s="4" t="s">
        <v>137</v>
      </c>
      <c r="F28" s="4" t="s">
        <v>6</v>
      </c>
      <c r="G28" s="6" t="s">
        <v>88</v>
      </c>
      <c r="H28" s="12" t="s">
        <v>17</v>
      </c>
      <c r="I28" s="19" t="s">
        <v>8</v>
      </c>
      <c r="J28" s="67">
        <v>710334</v>
      </c>
      <c r="K28" s="68">
        <v>904432</v>
      </c>
      <c r="L28" s="23"/>
      <c r="M28" s="11"/>
    </row>
  </sheetData>
  <phoneticPr fontId="1" type="noConversion"/>
  <hyperlinks>
    <hyperlink ref="J5:J28" location="'ASIG. PLANTA'!A1" display="'ASIG. PLANTA'!A1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zoomScale="80" zoomScaleNormal="80" workbookViewId="0"/>
  </sheetViews>
  <sheetFormatPr baseColWidth="10" defaultRowHeight="12.75" x14ac:dyDescent="0.2"/>
  <cols>
    <col min="1" max="1" width="4.42578125" customWidth="1"/>
    <col min="2" max="2" width="17" bestFit="1" customWidth="1"/>
    <col min="3" max="3" width="35" bestFit="1" customWidth="1"/>
    <col min="4" max="4" width="22" bestFit="1" customWidth="1"/>
    <col min="5" max="5" width="30.7109375" bestFit="1" customWidth="1"/>
    <col min="6" max="6" width="9.140625" bestFit="1" customWidth="1"/>
    <col min="7" max="7" width="14.85546875" bestFit="1" customWidth="1"/>
    <col min="8" max="8" width="21" bestFit="1" customWidth="1"/>
    <col min="9" max="9" width="13.42578125" style="17" bestFit="1" customWidth="1"/>
    <col min="10" max="10" width="11.42578125" style="17" bestFit="1" customWidth="1"/>
    <col min="11" max="11" width="11.42578125" style="17"/>
    <col min="12" max="12" width="18.42578125" style="15" bestFit="1" customWidth="1"/>
    <col min="13" max="13" width="6.28515625" bestFit="1" customWidth="1"/>
  </cols>
  <sheetData>
    <row r="2" spans="2:13" x14ac:dyDescent="0.2">
      <c r="B2" s="33" t="s">
        <v>18</v>
      </c>
      <c r="C2" s="32"/>
      <c r="D2" s="1"/>
      <c r="E2" s="1"/>
      <c r="F2" s="1"/>
      <c r="G2" s="1"/>
      <c r="H2" s="1"/>
      <c r="I2" s="15"/>
      <c r="J2" s="15"/>
      <c r="K2" s="15"/>
    </row>
    <row r="4" spans="2:13" ht="22.5" x14ac:dyDescent="0.2">
      <c r="B4" s="14" t="s">
        <v>7</v>
      </c>
      <c r="C4" s="2" t="s">
        <v>1</v>
      </c>
      <c r="D4" s="2" t="s">
        <v>2</v>
      </c>
      <c r="E4" s="2" t="s">
        <v>3</v>
      </c>
      <c r="F4" s="2" t="s">
        <v>0</v>
      </c>
      <c r="G4" s="2" t="s">
        <v>4</v>
      </c>
      <c r="H4" s="13" t="s">
        <v>5</v>
      </c>
      <c r="I4" s="18" t="s">
        <v>10</v>
      </c>
      <c r="J4" s="18" t="s">
        <v>120</v>
      </c>
      <c r="K4" s="16" t="s">
        <v>13</v>
      </c>
      <c r="L4" s="19" t="s">
        <v>14</v>
      </c>
      <c r="M4" s="13" t="s">
        <v>15</v>
      </c>
    </row>
    <row r="5" spans="2:13" x14ac:dyDescent="0.2">
      <c r="B5" s="3" t="s">
        <v>53</v>
      </c>
      <c r="C5" s="3" t="s">
        <v>60</v>
      </c>
      <c r="D5" s="4" t="s">
        <v>18</v>
      </c>
      <c r="E5" s="4" t="s">
        <v>63</v>
      </c>
      <c r="F5" s="4" t="s">
        <v>6</v>
      </c>
      <c r="G5" s="6">
        <v>40909</v>
      </c>
      <c r="H5" s="46">
        <v>42004</v>
      </c>
      <c r="I5" s="19" t="s">
        <v>8</v>
      </c>
      <c r="J5" s="69">
        <v>678044</v>
      </c>
      <c r="K5" s="66">
        <v>864233</v>
      </c>
      <c r="L5" s="23"/>
      <c r="M5" s="13"/>
    </row>
    <row r="6" spans="2:13" x14ac:dyDescent="0.2">
      <c r="B6" s="3" t="s">
        <v>53</v>
      </c>
      <c r="C6" s="3" t="s">
        <v>161</v>
      </c>
      <c r="D6" s="4" t="s">
        <v>159</v>
      </c>
      <c r="E6" s="4" t="s">
        <v>166</v>
      </c>
      <c r="F6" s="4" t="s">
        <v>6</v>
      </c>
      <c r="G6" s="6">
        <v>41275</v>
      </c>
      <c r="H6" s="46">
        <v>42004</v>
      </c>
      <c r="I6" s="19" t="s">
        <v>8</v>
      </c>
      <c r="J6" s="69">
        <v>893024</v>
      </c>
      <c r="K6" s="66">
        <v>1848177</v>
      </c>
      <c r="L6" s="23"/>
      <c r="M6" s="13"/>
    </row>
    <row r="7" spans="2:13" x14ac:dyDescent="0.2">
      <c r="B7" s="3" t="s">
        <v>53</v>
      </c>
      <c r="C7" s="3" t="s">
        <v>167</v>
      </c>
      <c r="D7" s="4" t="s">
        <v>44</v>
      </c>
      <c r="E7" s="4" t="s">
        <v>160</v>
      </c>
      <c r="F7" s="4" t="s">
        <v>6</v>
      </c>
      <c r="G7" s="6">
        <v>41275</v>
      </c>
      <c r="H7" s="46">
        <v>42004</v>
      </c>
      <c r="I7" s="19" t="s">
        <v>8</v>
      </c>
      <c r="J7" s="69">
        <v>340210</v>
      </c>
      <c r="K7" s="66">
        <v>360815</v>
      </c>
      <c r="L7" s="23"/>
      <c r="M7" s="13"/>
    </row>
    <row r="8" spans="2:13" x14ac:dyDescent="0.2">
      <c r="B8" s="3" t="s">
        <v>53</v>
      </c>
      <c r="C8" s="3" t="s">
        <v>193</v>
      </c>
      <c r="D8" s="4" t="s">
        <v>55</v>
      </c>
      <c r="E8" s="4" t="s">
        <v>192</v>
      </c>
      <c r="F8" s="4" t="s">
        <v>6</v>
      </c>
      <c r="G8" s="6">
        <v>41416</v>
      </c>
      <c r="H8" s="46">
        <v>42004</v>
      </c>
      <c r="I8" s="19" t="s">
        <v>8</v>
      </c>
      <c r="J8" s="69">
        <v>625848</v>
      </c>
      <c r="K8" s="66">
        <v>642203</v>
      </c>
      <c r="L8" s="23"/>
      <c r="M8" s="11"/>
    </row>
    <row r="9" spans="2:13" x14ac:dyDescent="0.2">
      <c r="B9" s="3" t="s">
        <v>53</v>
      </c>
      <c r="C9" s="3" t="s">
        <v>162</v>
      </c>
      <c r="D9" s="4" t="s">
        <v>25</v>
      </c>
      <c r="E9" s="4" t="s">
        <v>168</v>
      </c>
      <c r="F9" s="4" t="s">
        <v>6</v>
      </c>
      <c r="G9" s="6">
        <v>41275</v>
      </c>
      <c r="H9" s="46">
        <v>41822</v>
      </c>
      <c r="I9" s="19" t="s">
        <v>8</v>
      </c>
      <c r="J9" s="69">
        <v>68656</v>
      </c>
      <c r="K9" s="66">
        <v>99966</v>
      </c>
      <c r="L9" s="23"/>
      <c r="M9" s="13"/>
    </row>
    <row r="10" spans="2:13" x14ac:dyDescent="0.2">
      <c r="B10" s="3" t="s">
        <v>53</v>
      </c>
      <c r="C10" s="3" t="s">
        <v>54</v>
      </c>
      <c r="D10" s="4" t="s">
        <v>44</v>
      </c>
      <c r="E10" s="4" t="s">
        <v>185</v>
      </c>
      <c r="F10" s="4" t="s">
        <v>6</v>
      </c>
      <c r="G10" s="6" t="s">
        <v>89</v>
      </c>
      <c r="H10" s="46">
        <v>42004</v>
      </c>
      <c r="I10" s="19" t="s">
        <v>8</v>
      </c>
      <c r="J10" s="69">
        <v>385452</v>
      </c>
      <c r="K10" s="66">
        <v>404897</v>
      </c>
      <c r="L10" s="23"/>
      <c r="M10" s="11"/>
    </row>
    <row r="11" spans="2:13" x14ac:dyDescent="0.2">
      <c r="B11" s="3" t="s">
        <v>53</v>
      </c>
      <c r="C11" s="3" t="s">
        <v>220</v>
      </c>
      <c r="D11" s="4" t="s">
        <v>59</v>
      </c>
      <c r="E11" s="4" t="s">
        <v>63</v>
      </c>
      <c r="F11" s="4" t="s">
        <v>6</v>
      </c>
      <c r="G11" s="6">
        <v>41640</v>
      </c>
      <c r="H11" s="46">
        <v>42004</v>
      </c>
      <c r="I11" s="19" t="s">
        <v>8</v>
      </c>
      <c r="J11" s="69">
        <v>625848</v>
      </c>
      <c r="K11" s="66">
        <v>644440</v>
      </c>
      <c r="L11" s="19"/>
      <c r="M11" s="11"/>
    </row>
    <row r="12" spans="2:13" x14ac:dyDescent="0.2">
      <c r="B12" s="3" t="s">
        <v>53</v>
      </c>
      <c r="C12" s="3" t="s">
        <v>124</v>
      </c>
      <c r="D12" s="4" t="s">
        <v>64</v>
      </c>
      <c r="E12" s="4" t="s">
        <v>63</v>
      </c>
      <c r="F12" s="4" t="s">
        <v>6</v>
      </c>
      <c r="G12" s="6" t="s">
        <v>125</v>
      </c>
      <c r="H12" s="46">
        <v>42004</v>
      </c>
      <c r="I12" s="19" t="s">
        <v>8</v>
      </c>
      <c r="J12" s="69">
        <v>678044</v>
      </c>
      <c r="K12" s="66">
        <v>760790</v>
      </c>
      <c r="L12" s="23"/>
      <c r="M12" s="11"/>
    </row>
    <row r="13" spans="2:13" x14ac:dyDescent="0.2">
      <c r="B13" s="3" t="s">
        <v>53</v>
      </c>
      <c r="C13" s="3" t="s">
        <v>169</v>
      </c>
      <c r="D13" s="4" t="s">
        <v>163</v>
      </c>
      <c r="E13" s="4" t="s">
        <v>186</v>
      </c>
      <c r="F13" s="4" t="s">
        <v>6</v>
      </c>
      <c r="G13" s="6">
        <v>41275</v>
      </c>
      <c r="H13" s="46">
        <v>42004</v>
      </c>
      <c r="I13" s="19" t="s">
        <v>8</v>
      </c>
      <c r="J13" s="69">
        <v>406254</v>
      </c>
      <c r="K13" s="66">
        <v>425720</v>
      </c>
      <c r="L13" s="23"/>
      <c r="M13" s="11"/>
    </row>
    <row r="14" spans="2:13" x14ac:dyDescent="0.2">
      <c r="B14" s="3" t="s">
        <v>53</v>
      </c>
      <c r="C14" s="3" t="s">
        <v>151</v>
      </c>
      <c r="D14" s="4" t="s">
        <v>48</v>
      </c>
      <c r="E14" s="4" t="s">
        <v>216</v>
      </c>
      <c r="F14" s="4" t="s">
        <v>6</v>
      </c>
      <c r="G14" s="6" t="s">
        <v>152</v>
      </c>
      <c r="H14" s="46">
        <v>42004</v>
      </c>
      <c r="I14" s="19" t="s">
        <v>8</v>
      </c>
      <c r="J14" s="69">
        <v>705898</v>
      </c>
      <c r="K14" s="66">
        <v>792035</v>
      </c>
      <c r="L14" s="19"/>
      <c r="M14" s="11"/>
    </row>
    <row r="15" spans="2:13" x14ac:dyDescent="0.2">
      <c r="B15" s="3" t="s">
        <v>53</v>
      </c>
      <c r="C15" s="3" t="s">
        <v>352</v>
      </c>
      <c r="D15" s="4" t="s">
        <v>58</v>
      </c>
      <c r="E15" s="4" t="s">
        <v>353</v>
      </c>
      <c r="F15" s="4" t="s">
        <v>6</v>
      </c>
      <c r="G15" s="6" t="s">
        <v>357</v>
      </c>
      <c r="H15" s="46">
        <v>42004</v>
      </c>
      <c r="I15" s="19" t="s">
        <v>8</v>
      </c>
      <c r="J15" s="69">
        <v>803208</v>
      </c>
      <c r="K15" s="66">
        <v>784717</v>
      </c>
      <c r="L15" s="19"/>
      <c r="M15" s="11"/>
    </row>
    <row r="16" spans="2:13" x14ac:dyDescent="0.2">
      <c r="B16" s="3" t="s">
        <v>53</v>
      </c>
      <c r="C16" s="3" t="s">
        <v>165</v>
      </c>
      <c r="D16" s="4" t="s">
        <v>58</v>
      </c>
      <c r="E16" s="4" t="s">
        <v>126</v>
      </c>
      <c r="F16" s="4" t="s">
        <v>6</v>
      </c>
      <c r="G16" s="6">
        <v>41275</v>
      </c>
      <c r="H16" s="46">
        <v>41840</v>
      </c>
      <c r="I16" s="19" t="s">
        <v>8</v>
      </c>
      <c r="J16" s="69">
        <v>549168</v>
      </c>
      <c r="K16" s="66">
        <v>1179049</v>
      </c>
      <c r="L16" s="19"/>
      <c r="M16" s="11"/>
    </row>
    <row r="17" spans="2:14" x14ac:dyDescent="0.2">
      <c r="B17" s="3" t="s">
        <v>53</v>
      </c>
      <c r="C17" s="3" t="s">
        <v>56</v>
      </c>
      <c r="D17" s="4" t="s">
        <v>20</v>
      </c>
      <c r="E17" s="4" t="s">
        <v>57</v>
      </c>
      <c r="F17" s="4" t="s">
        <v>6</v>
      </c>
      <c r="G17" s="6" t="s">
        <v>90</v>
      </c>
      <c r="H17" s="46">
        <v>41840</v>
      </c>
      <c r="I17" s="19" t="s">
        <v>8</v>
      </c>
      <c r="J17" s="69">
        <v>260068</v>
      </c>
      <c r="K17" s="66">
        <v>404054</v>
      </c>
      <c r="L17" s="19"/>
      <c r="M17" s="11"/>
      <c r="N17" s="10" t="s">
        <v>223</v>
      </c>
    </row>
    <row r="18" spans="2:14" x14ac:dyDescent="0.2">
      <c r="B18" s="3" t="s">
        <v>53</v>
      </c>
      <c r="C18" s="3" t="s">
        <v>217</v>
      </c>
      <c r="D18" s="4" t="s">
        <v>55</v>
      </c>
      <c r="E18" s="4" t="s">
        <v>192</v>
      </c>
      <c r="F18" s="4" t="s">
        <v>6</v>
      </c>
      <c r="G18" s="6">
        <v>41596</v>
      </c>
      <c r="H18" s="46">
        <v>42004</v>
      </c>
      <c r="I18" s="19" t="s">
        <v>8</v>
      </c>
      <c r="J18" s="69">
        <v>625848</v>
      </c>
      <c r="K18" s="66">
        <v>647504</v>
      </c>
      <c r="L18" s="19"/>
      <c r="M18" s="11"/>
      <c r="N18" s="10"/>
    </row>
    <row r="19" spans="2:14" x14ac:dyDescent="0.2">
      <c r="B19" s="3" t="s">
        <v>53</v>
      </c>
      <c r="C19" s="3" t="s">
        <v>213</v>
      </c>
      <c r="D19" s="4" t="s">
        <v>48</v>
      </c>
      <c r="E19" s="4" t="s">
        <v>192</v>
      </c>
      <c r="F19" s="4" t="s">
        <v>6</v>
      </c>
      <c r="G19" s="6">
        <v>41562</v>
      </c>
      <c r="H19" s="46">
        <v>42004</v>
      </c>
      <c r="I19" s="19" t="s">
        <v>8</v>
      </c>
      <c r="J19" s="69">
        <v>625848</v>
      </c>
      <c r="K19" s="66">
        <v>689970</v>
      </c>
      <c r="L19" s="19"/>
      <c r="M19" s="11"/>
      <c r="N19" s="10"/>
    </row>
    <row r="20" spans="2:14" x14ac:dyDescent="0.2">
      <c r="B20" s="3" t="s">
        <v>53</v>
      </c>
      <c r="C20" s="3" t="s">
        <v>170</v>
      </c>
      <c r="D20" s="4" t="s">
        <v>91</v>
      </c>
      <c r="E20" s="4" t="s">
        <v>224</v>
      </c>
      <c r="F20" s="4" t="s">
        <v>6</v>
      </c>
      <c r="G20" s="6">
        <v>41275</v>
      </c>
      <c r="H20" s="46">
        <v>42004</v>
      </c>
      <c r="I20" s="19" t="s">
        <v>8</v>
      </c>
      <c r="J20" s="69">
        <v>462262</v>
      </c>
      <c r="K20" s="66">
        <v>830816</v>
      </c>
      <c r="L20" s="19"/>
      <c r="M20" s="11"/>
      <c r="N20" s="10"/>
    </row>
    <row r="21" spans="2:14" x14ac:dyDescent="0.2">
      <c r="B21" s="3" t="s">
        <v>53</v>
      </c>
      <c r="C21" s="7" t="s">
        <v>96</v>
      </c>
      <c r="D21" s="4" t="s">
        <v>44</v>
      </c>
      <c r="E21" s="8" t="s">
        <v>160</v>
      </c>
      <c r="F21" s="4" t="s">
        <v>6</v>
      </c>
      <c r="G21" s="6" t="s">
        <v>156</v>
      </c>
      <c r="H21" s="46">
        <v>42004</v>
      </c>
      <c r="I21" s="19" t="s">
        <v>8</v>
      </c>
      <c r="J21" s="69">
        <v>340210</v>
      </c>
      <c r="K21" s="66">
        <v>542559</v>
      </c>
      <c r="L21" s="23"/>
      <c r="M21" s="11"/>
    </row>
    <row r="22" spans="2:14" x14ac:dyDescent="0.2">
      <c r="B22" s="3" t="s">
        <v>53</v>
      </c>
      <c r="C22" s="7" t="s">
        <v>157</v>
      </c>
      <c r="D22" s="4" t="s">
        <v>91</v>
      </c>
      <c r="E22" s="8" t="s">
        <v>160</v>
      </c>
      <c r="F22" s="4" t="s">
        <v>6</v>
      </c>
      <c r="G22" s="6" t="s">
        <v>158</v>
      </c>
      <c r="H22" s="46">
        <v>42004</v>
      </c>
      <c r="I22" s="19" t="s">
        <v>8</v>
      </c>
      <c r="J22" s="69">
        <v>340210</v>
      </c>
      <c r="K22" s="66">
        <v>542559</v>
      </c>
      <c r="L22" s="23"/>
      <c r="M22" s="11"/>
    </row>
    <row r="23" spans="2:14" x14ac:dyDescent="0.2">
      <c r="B23" s="3" t="s">
        <v>53</v>
      </c>
      <c r="C23" s="7" t="s">
        <v>354</v>
      </c>
      <c r="D23" s="4" t="s">
        <v>25</v>
      </c>
      <c r="E23" s="8" t="s">
        <v>355</v>
      </c>
      <c r="F23" s="4" t="s">
        <v>6</v>
      </c>
      <c r="G23" s="6" t="s">
        <v>356</v>
      </c>
      <c r="H23" s="46">
        <v>42004</v>
      </c>
      <c r="I23" s="19" t="s">
        <v>8</v>
      </c>
      <c r="J23" s="69">
        <v>861968</v>
      </c>
      <c r="K23" s="66">
        <v>901226</v>
      </c>
      <c r="L23" s="23"/>
      <c r="M23" s="11"/>
    </row>
    <row r="24" spans="2:14" x14ac:dyDescent="0.2">
      <c r="B24" s="3" t="s">
        <v>53</v>
      </c>
      <c r="C24" s="3" t="s">
        <v>61</v>
      </c>
      <c r="D24" s="4" t="s">
        <v>62</v>
      </c>
      <c r="E24" s="4" t="s">
        <v>187</v>
      </c>
      <c r="F24" s="4" t="s">
        <v>6</v>
      </c>
      <c r="G24" s="6" t="s">
        <v>87</v>
      </c>
      <c r="H24" s="46">
        <v>42004</v>
      </c>
      <c r="I24" s="19" t="s">
        <v>8</v>
      </c>
      <c r="J24" s="69">
        <v>782434</v>
      </c>
      <c r="K24" s="66">
        <v>887394</v>
      </c>
      <c r="L24" s="23"/>
      <c r="M24" s="11"/>
    </row>
    <row r="25" spans="2:14" x14ac:dyDescent="0.2">
      <c r="B25" s="3" t="s">
        <v>53</v>
      </c>
      <c r="C25" s="3" t="s">
        <v>164</v>
      </c>
      <c r="D25" s="4" t="s">
        <v>163</v>
      </c>
      <c r="E25" s="4" t="s">
        <v>188</v>
      </c>
      <c r="F25" s="4" t="s">
        <v>6</v>
      </c>
      <c r="G25" s="6" t="s">
        <v>156</v>
      </c>
      <c r="H25" s="46">
        <v>42004</v>
      </c>
      <c r="I25" s="19" t="s">
        <v>8</v>
      </c>
      <c r="J25" s="69">
        <v>355562</v>
      </c>
      <c r="K25" s="66">
        <v>371629</v>
      </c>
      <c r="L25" s="23"/>
      <c r="M25" s="11"/>
    </row>
    <row r="26" spans="2:14" x14ac:dyDescent="0.2">
      <c r="B26" s="3" t="s">
        <v>53</v>
      </c>
      <c r="C26" s="7" t="s">
        <v>221</v>
      </c>
      <c r="D26" s="4" t="s">
        <v>163</v>
      </c>
      <c r="E26" s="8" t="s">
        <v>222</v>
      </c>
      <c r="F26" s="4" t="s">
        <v>6</v>
      </c>
      <c r="G26" s="6" t="s">
        <v>156</v>
      </c>
      <c r="H26" s="46">
        <v>42004</v>
      </c>
      <c r="I26" s="19" t="s">
        <v>8</v>
      </c>
      <c r="J26" s="69">
        <v>330234</v>
      </c>
      <c r="K26" s="48">
        <v>319572</v>
      </c>
      <c r="L26" s="23"/>
      <c r="M26" s="11"/>
    </row>
  </sheetData>
  <phoneticPr fontId="1" type="noConversion"/>
  <hyperlinks>
    <hyperlink ref="J5:J26" location="'ASIGNACIONES CONTRATA'!A1" display="'ASIGNACIONES CONTRATA'!A1"/>
  </hyperlinks>
  <pageMargins left="0.75" right="0.75" top="1" bottom="1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5"/>
  <sheetViews>
    <sheetView tabSelected="1" zoomScale="82" zoomScaleNormal="82" workbookViewId="0"/>
  </sheetViews>
  <sheetFormatPr baseColWidth="10" defaultRowHeight="12.75" x14ac:dyDescent="0.2"/>
  <cols>
    <col min="1" max="1" width="4.42578125" customWidth="1"/>
    <col min="2" max="2" width="17" bestFit="1" customWidth="1"/>
    <col min="3" max="3" width="34.140625" bestFit="1" customWidth="1"/>
    <col min="4" max="4" width="28.42578125" bestFit="1" customWidth="1"/>
    <col min="5" max="5" width="35.140625" bestFit="1" customWidth="1"/>
    <col min="6" max="6" width="8.85546875" bestFit="1" customWidth="1"/>
    <col min="7" max="7" width="14.42578125" bestFit="1" customWidth="1"/>
    <col min="8" max="8" width="20.5703125" bestFit="1" customWidth="1"/>
    <col min="9" max="9" width="13.140625" style="17" bestFit="1" customWidth="1"/>
    <col min="10" max="10" width="16.28515625" style="17" bestFit="1" customWidth="1"/>
    <col min="11" max="11" width="16.5703125" style="25" bestFit="1" customWidth="1"/>
    <col min="12" max="12" width="15.28515625" style="17" bestFit="1" customWidth="1"/>
    <col min="13" max="13" width="10.7109375" style="17" bestFit="1" customWidth="1"/>
    <col min="14" max="14" width="12" style="17" bestFit="1" customWidth="1"/>
    <col min="15" max="15" width="13.28515625" style="17" customWidth="1"/>
    <col min="16" max="16" width="17.85546875" style="15" bestFit="1" customWidth="1"/>
    <col min="17" max="17" width="6" bestFit="1" customWidth="1"/>
  </cols>
  <sheetData>
    <row r="1" spans="2:19" x14ac:dyDescent="0.2">
      <c r="B1" s="10" t="s">
        <v>18</v>
      </c>
      <c r="C1" s="45"/>
      <c r="D1" s="1"/>
      <c r="E1" s="1"/>
      <c r="F1" s="1"/>
      <c r="G1" s="1"/>
      <c r="H1" s="1"/>
      <c r="I1" s="15"/>
      <c r="J1" s="40" t="s">
        <v>18</v>
      </c>
      <c r="K1" s="24"/>
      <c r="L1" s="15"/>
      <c r="M1" s="15"/>
      <c r="N1" s="15"/>
      <c r="O1" s="15"/>
    </row>
    <row r="3" spans="2:19" ht="22.5" x14ac:dyDescent="0.2">
      <c r="B3" s="14" t="s">
        <v>7</v>
      </c>
      <c r="C3" s="2" t="s">
        <v>1</v>
      </c>
      <c r="D3" s="2" t="s">
        <v>2</v>
      </c>
      <c r="E3" s="2" t="s">
        <v>3</v>
      </c>
      <c r="F3" s="2" t="s">
        <v>0</v>
      </c>
      <c r="G3" s="2" t="s">
        <v>4</v>
      </c>
      <c r="H3" s="13" t="s">
        <v>5</v>
      </c>
      <c r="I3" s="18" t="s">
        <v>10</v>
      </c>
      <c r="J3" s="16" t="s">
        <v>9</v>
      </c>
      <c r="K3" s="16" t="s">
        <v>11</v>
      </c>
      <c r="L3" s="22" t="s">
        <v>358</v>
      </c>
      <c r="M3" s="22" t="s">
        <v>101</v>
      </c>
      <c r="N3" s="22" t="s">
        <v>149</v>
      </c>
      <c r="O3" s="16" t="s">
        <v>13</v>
      </c>
      <c r="P3" s="19" t="s">
        <v>14</v>
      </c>
      <c r="Q3" s="13" t="s">
        <v>15</v>
      </c>
    </row>
    <row r="4" spans="2:19" ht="14.25" x14ac:dyDescent="0.2">
      <c r="B4" s="3" t="s">
        <v>53</v>
      </c>
      <c r="C4" s="53" t="s">
        <v>234</v>
      </c>
      <c r="D4" s="49" t="s">
        <v>58</v>
      </c>
      <c r="E4" s="49" t="s">
        <v>199</v>
      </c>
      <c r="F4" s="4" t="s">
        <v>6</v>
      </c>
      <c r="G4" s="9" t="s">
        <v>154</v>
      </c>
      <c r="H4" s="26" t="s">
        <v>155</v>
      </c>
      <c r="I4" s="19" t="s">
        <v>8</v>
      </c>
      <c r="J4" s="36"/>
      <c r="K4" s="38"/>
      <c r="L4" s="30"/>
      <c r="M4" s="37">
        <f>SUM(J4:L4)</f>
        <v>0</v>
      </c>
      <c r="N4" s="37">
        <f t="shared" ref="N4:N31" si="0">(M4*10%)</f>
        <v>0</v>
      </c>
      <c r="O4" s="36">
        <f t="shared" ref="O4:O31" si="1">(M4-N4)</f>
        <v>0</v>
      </c>
      <c r="P4" s="19"/>
      <c r="Q4" s="11"/>
    </row>
    <row r="5" spans="2:19" ht="15" x14ac:dyDescent="0.2">
      <c r="B5" s="3" t="s">
        <v>53</v>
      </c>
      <c r="C5" s="52" t="s">
        <v>281</v>
      </c>
      <c r="D5" s="50" t="s">
        <v>44</v>
      </c>
      <c r="E5" s="49" t="s">
        <v>150</v>
      </c>
      <c r="F5" s="4" t="s">
        <v>6</v>
      </c>
      <c r="G5" s="9" t="s">
        <v>154</v>
      </c>
      <c r="H5" s="26" t="s">
        <v>155</v>
      </c>
      <c r="I5" s="19" t="s">
        <v>8</v>
      </c>
      <c r="J5" s="36"/>
      <c r="K5" s="36" t="s">
        <v>18</v>
      </c>
      <c r="L5" s="42"/>
      <c r="M5" s="37">
        <f>SUM(J5:L5)</f>
        <v>0</v>
      </c>
      <c r="N5" s="37">
        <f t="shared" si="0"/>
        <v>0</v>
      </c>
      <c r="O5" s="36">
        <f t="shared" si="1"/>
        <v>0</v>
      </c>
      <c r="P5" s="19"/>
      <c r="Q5" s="11"/>
    </row>
    <row r="6" spans="2:19" ht="14.25" x14ac:dyDescent="0.2">
      <c r="B6" s="3" t="s">
        <v>16</v>
      </c>
      <c r="C6" s="52" t="s">
        <v>282</v>
      </c>
      <c r="D6" s="49" t="s">
        <v>108</v>
      </c>
      <c r="E6" s="49" t="s">
        <v>176</v>
      </c>
      <c r="F6" s="4" t="s">
        <v>6</v>
      </c>
      <c r="G6" s="9" t="s">
        <v>177</v>
      </c>
      <c r="H6" s="26" t="s">
        <v>155</v>
      </c>
      <c r="I6" s="19" t="s">
        <v>8</v>
      </c>
      <c r="J6" s="36">
        <v>350000</v>
      </c>
      <c r="K6" s="38"/>
      <c r="L6" s="30"/>
      <c r="M6" s="37">
        <f>SUM(J6:L6)</f>
        <v>350000</v>
      </c>
      <c r="N6" s="37">
        <f t="shared" si="0"/>
        <v>35000</v>
      </c>
      <c r="O6" s="36">
        <f t="shared" si="1"/>
        <v>315000</v>
      </c>
      <c r="P6" s="19"/>
      <c r="Q6" s="11"/>
    </row>
    <row r="7" spans="2:19" ht="14.25" x14ac:dyDescent="0.2">
      <c r="B7" s="3" t="s">
        <v>16</v>
      </c>
      <c r="C7" s="52" t="s">
        <v>283</v>
      </c>
      <c r="D7" s="49" t="s">
        <v>20</v>
      </c>
      <c r="E7" s="49" t="s">
        <v>119</v>
      </c>
      <c r="F7" s="4" t="s">
        <v>6</v>
      </c>
      <c r="G7" s="9" t="s">
        <v>154</v>
      </c>
      <c r="H7" s="26" t="s">
        <v>155</v>
      </c>
      <c r="I7" s="19" t="s">
        <v>8</v>
      </c>
      <c r="J7" s="29"/>
      <c r="K7" s="38"/>
      <c r="L7" s="30">
        <v>52650</v>
      </c>
      <c r="M7" s="37">
        <f>SUM(J7:L7)</f>
        <v>52650</v>
      </c>
      <c r="N7" s="37">
        <f t="shared" si="0"/>
        <v>5265</v>
      </c>
      <c r="O7" s="36">
        <f t="shared" si="1"/>
        <v>47385</v>
      </c>
      <c r="P7" s="19"/>
      <c r="Q7" s="11"/>
    </row>
    <row r="8" spans="2:19" ht="14.25" x14ac:dyDescent="0.2">
      <c r="B8" s="3" t="s">
        <v>16</v>
      </c>
      <c r="C8" s="52" t="s">
        <v>284</v>
      </c>
      <c r="D8" s="49" t="s">
        <v>22</v>
      </c>
      <c r="E8" s="49" t="s">
        <v>22</v>
      </c>
      <c r="F8" s="4" t="s">
        <v>6</v>
      </c>
      <c r="G8" s="9" t="s">
        <v>154</v>
      </c>
      <c r="H8" s="26" t="s">
        <v>155</v>
      </c>
      <c r="I8" s="19" t="s">
        <v>8</v>
      </c>
      <c r="J8" s="28"/>
      <c r="K8" s="38"/>
      <c r="L8" s="30">
        <v>25000</v>
      </c>
      <c r="M8" s="37">
        <f t="shared" ref="M8:M41" si="2">SUM(J8:L8)</f>
        <v>25000</v>
      </c>
      <c r="N8" s="37">
        <f t="shared" si="0"/>
        <v>2500</v>
      </c>
      <c r="O8" s="36">
        <f t="shared" si="1"/>
        <v>22500</v>
      </c>
      <c r="P8" s="19"/>
      <c r="Q8" s="11"/>
      <c r="S8" s="10"/>
    </row>
    <row r="9" spans="2:19" ht="14.25" x14ac:dyDescent="0.2">
      <c r="B9" s="3" t="s">
        <v>16</v>
      </c>
      <c r="C9" s="52" t="s">
        <v>285</v>
      </c>
      <c r="D9" s="51" t="s">
        <v>20</v>
      </c>
      <c r="E9" s="51" t="s">
        <v>119</v>
      </c>
      <c r="F9" s="4" t="s">
        <v>6</v>
      </c>
      <c r="G9" s="9" t="s">
        <v>154</v>
      </c>
      <c r="H9" s="26" t="s">
        <v>155</v>
      </c>
      <c r="I9" s="19" t="s">
        <v>8</v>
      </c>
      <c r="J9" s="29"/>
      <c r="K9" s="38"/>
      <c r="L9" s="30">
        <v>63450</v>
      </c>
      <c r="M9" s="37">
        <f t="shared" si="2"/>
        <v>63450</v>
      </c>
      <c r="N9" s="37">
        <f t="shared" si="0"/>
        <v>6345</v>
      </c>
      <c r="O9" s="36">
        <f t="shared" si="1"/>
        <v>57105</v>
      </c>
      <c r="P9" s="19"/>
      <c r="Q9" s="11"/>
      <c r="S9" s="10"/>
    </row>
    <row r="10" spans="2:19" ht="14.25" x14ac:dyDescent="0.2">
      <c r="B10" s="3" t="s">
        <v>16</v>
      </c>
      <c r="C10" s="52" t="s">
        <v>235</v>
      </c>
      <c r="D10" s="50" t="s">
        <v>113</v>
      </c>
      <c r="E10" s="50" t="s">
        <v>113</v>
      </c>
      <c r="F10" s="4" t="s">
        <v>6</v>
      </c>
      <c r="G10" s="9" t="s">
        <v>154</v>
      </c>
      <c r="H10" s="26" t="s">
        <v>155</v>
      </c>
      <c r="I10" s="19" t="s">
        <v>8</v>
      </c>
      <c r="J10" s="36">
        <v>290000</v>
      </c>
      <c r="K10" s="38"/>
      <c r="L10" s="30">
        <v>157500</v>
      </c>
      <c r="M10" s="37">
        <f t="shared" si="2"/>
        <v>447500</v>
      </c>
      <c r="N10" s="37">
        <f t="shared" si="0"/>
        <v>44750</v>
      </c>
      <c r="O10" s="36">
        <f t="shared" si="1"/>
        <v>402750</v>
      </c>
      <c r="P10" s="19"/>
      <c r="Q10" s="11"/>
    </row>
    <row r="11" spans="2:19" ht="14.25" x14ac:dyDescent="0.2">
      <c r="B11" s="3" t="s">
        <v>16</v>
      </c>
      <c r="C11" s="52" t="s">
        <v>286</v>
      </c>
      <c r="D11" s="50" t="s">
        <v>104</v>
      </c>
      <c r="E11" s="50" t="s">
        <v>105</v>
      </c>
      <c r="F11" s="4" t="s">
        <v>6</v>
      </c>
      <c r="G11" s="9" t="s">
        <v>154</v>
      </c>
      <c r="H11" s="26" t="s">
        <v>155</v>
      </c>
      <c r="I11" s="19" t="s">
        <v>92</v>
      </c>
      <c r="J11" s="36">
        <v>310000</v>
      </c>
      <c r="K11" s="38"/>
      <c r="L11" s="37">
        <v>16200</v>
      </c>
      <c r="M11" s="37">
        <f t="shared" si="2"/>
        <v>326200</v>
      </c>
      <c r="N11" s="37">
        <f t="shared" si="0"/>
        <v>32620</v>
      </c>
      <c r="O11" s="36">
        <f t="shared" si="1"/>
        <v>293580</v>
      </c>
      <c r="P11" s="19"/>
      <c r="Q11" s="13"/>
    </row>
    <row r="12" spans="2:19" ht="14.25" x14ac:dyDescent="0.2">
      <c r="B12" s="3" t="s">
        <v>53</v>
      </c>
      <c r="C12" s="52" t="s">
        <v>287</v>
      </c>
      <c r="D12" s="51" t="s">
        <v>94</v>
      </c>
      <c r="E12" s="51" t="s">
        <v>94</v>
      </c>
      <c r="F12" s="4" t="s">
        <v>6</v>
      </c>
      <c r="G12" s="9" t="s">
        <v>154</v>
      </c>
      <c r="H12" s="26" t="s">
        <v>155</v>
      </c>
      <c r="I12" s="19" t="s">
        <v>8</v>
      </c>
      <c r="J12" s="29">
        <v>310000</v>
      </c>
      <c r="K12" s="38"/>
      <c r="L12" s="30">
        <v>207150</v>
      </c>
      <c r="M12" s="37">
        <f t="shared" si="2"/>
        <v>517150</v>
      </c>
      <c r="N12" s="37">
        <f t="shared" si="0"/>
        <v>51715</v>
      </c>
      <c r="O12" s="36">
        <f t="shared" si="1"/>
        <v>465435</v>
      </c>
      <c r="P12" s="19"/>
      <c r="Q12" s="11"/>
    </row>
    <row r="13" spans="2:19" ht="14.25" x14ac:dyDescent="0.2">
      <c r="B13" s="3" t="s">
        <v>16</v>
      </c>
      <c r="C13" s="52" t="s">
        <v>262</v>
      </c>
      <c r="D13" s="51" t="s">
        <v>94</v>
      </c>
      <c r="E13" s="51" t="s">
        <v>99</v>
      </c>
      <c r="F13" s="4" t="s">
        <v>6</v>
      </c>
      <c r="G13" s="9" t="s">
        <v>154</v>
      </c>
      <c r="H13" s="26" t="s">
        <v>155</v>
      </c>
      <c r="I13" s="19" t="s">
        <v>8</v>
      </c>
      <c r="J13" s="29"/>
      <c r="K13" s="38"/>
      <c r="L13" s="30"/>
      <c r="M13" s="37">
        <f t="shared" si="2"/>
        <v>0</v>
      </c>
      <c r="N13" s="37">
        <f t="shared" si="0"/>
        <v>0</v>
      </c>
      <c r="O13" s="36">
        <f t="shared" si="1"/>
        <v>0</v>
      </c>
      <c r="P13" s="19"/>
      <c r="Q13" s="11"/>
    </row>
    <row r="14" spans="2:19" ht="14.25" x14ac:dyDescent="0.2">
      <c r="B14" s="3" t="s">
        <v>53</v>
      </c>
      <c r="C14" s="52" t="s">
        <v>256</v>
      </c>
      <c r="D14" s="50" t="s">
        <v>48</v>
      </c>
      <c r="E14" s="50" t="s">
        <v>48</v>
      </c>
      <c r="F14" s="4" t="s">
        <v>6</v>
      </c>
      <c r="G14" s="9" t="s">
        <v>154</v>
      </c>
      <c r="H14" s="26" t="s">
        <v>155</v>
      </c>
      <c r="I14" s="19" t="s">
        <v>8</v>
      </c>
      <c r="J14" s="28"/>
      <c r="K14" s="38"/>
      <c r="L14" s="30"/>
      <c r="M14" s="37">
        <f t="shared" si="2"/>
        <v>0</v>
      </c>
      <c r="N14" s="37">
        <f t="shared" si="0"/>
        <v>0</v>
      </c>
      <c r="O14" s="36">
        <f t="shared" si="1"/>
        <v>0</v>
      </c>
      <c r="P14" s="19"/>
      <c r="Q14" s="11"/>
    </row>
    <row r="15" spans="2:19" ht="14.25" x14ac:dyDescent="0.2">
      <c r="B15" s="3" t="s">
        <v>16</v>
      </c>
      <c r="C15" s="52" t="s">
        <v>243</v>
      </c>
      <c r="D15" s="50" t="s">
        <v>113</v>
      </c>
      <c r="E15" s="50" t="s">
        <v>113</v>
      </c>
      <c r="F15" s="4" t="s">
        <v>6</v>
      </c>
      <c r="G15" s="9" t="s">
        <v>219</v>
      </c>
      <c r="H15" s="26" t="s">
        <v>155</v>
      </c>
      <c r="I15" s="19" t="s">
        <v>8</v>
      </c>
      <c r="J15" s="36">
        <v>310000</v>
      </c>
      <c r="K15" s="38"/>
      <c r="L15" s="30">
        <v>31500</v>
      </c>
      <c r="M15" s="37">
        <f t="shared" si="2"/>
        <v>341500</v>
      </c>
      <c r="N15" s="37">
        <f t="shared" si="0"/>
        <v>34150</v>
      </c>
      <c r="O15" s="36">
        <f t="shared" si="1"/>
        <v>307350</v>
      </c>
      <c r="P15" s="19"/>
      <c r="Q15" s="11"/>
    </row>
    <row r="16" spans="2:19" ht="14.25" x14ac:dyDescent="0.2">
      <c r="B16" s="3" t="s">
        <v>53</v>
      </c>
      <c r="C16" s="52" t="s">
        <v>232</v>
      </c>
      <c r="D16" s="51" t="s">
        <v>94</v>
      </c>
      <c r="E16" s="50" t="s">
        <v>106</v>
      </c>
      <c r="F16" s="4" t="s">
        <v>6</v>
      </c>
      <c r="G16" s="9" t="s">
        <v>154</v>
      </c>
      <c r="H16" s="26" t="s">
        <v>155</v>
      </c>
      <c r="I16" s="19" t="s">
        <v>8</v>
      </c>
      <c r="J16" s="28">
        <v>270000</v>
      </c>
      <c r="K16" s="38"/>
      <c r="L16" s="30"/>
      <c r="M16" s="37">
        <f t="shared" si="2"/>
        <v>270000</v>
      </c>
      <c r="N16" s="37">
        <f t="shared" si="0"/>
        <v>27000</v>
      </c>
      <c r="O16" s="36">
        <f t="shared" si="1"/>
        <v>243000</v>
      </c>
      <c r="P16" s="19"/>
      <c r="Q16" s="11"/>
    </row>
    <row r="17" spans="2:17" ht="14.25" x14ac:dyDescent="0.2">
      <c r="B17" s="3" t="s">
        <v>16</v>
      </c>
      <c r="C17" s="52" t="s">
        <v>288</v>
      </c>
      <c r="D17" s="50" t="s">
        <v>153</v>
      </c>
      <c r="E17" s="50" t="s">
        <v>153</v>
      </c>
      <c r="F17" s="4" t="s">
        <v>6</v>
      </c>
      <c r="G17" s="9" t="s">
        <v>154</v>
      </c>
      <c r="H17" s="26" t="s">
        <v>155</v>
      </c>
      <c r="I17" s="19" t="s">
        <v>8</v>
      </c>
      <c r="J17" s="28">
        <v>290000</v>
      </c>
      <c r="K17" s="36" t="s">
        <v>18</v>
      </c>
      <c r="L17" s="30">
        <v>108500</v>
      </c>
      <c r="M17" s="37">
        <f t="shared" si="2"/>
        <v>398500</v>
      </c>
      <c r="N17" s="37">
        <f t="shared" si="0"/>
        <v>39850</v>
      </c>
      <c r="O17" s="36">
        <f t="shared" si="1"/>
        <v>358650</v>
      </c>
      <c r="P17" s="19"/>
      <c r="Q17" s="11"/>
    </row>
    <row r="18" spans="2:17" ht="14.25" x14ac:dyDescent="0.2">
      <c r="B18" s="3" t="s">
        <v>53</v>
      </c>
      <c r="C18" s="52" t="s">
        <v>265</v>
      </c>
      <c r="D18" s="49" t="s">
        <v>106</v>
      </c>
      <c r="E18" s="49" t="s">
        <v>106</v>
      </c>
      <c r="F18" s="4" t="s">
        <v>6</v>
      </c>
      <c r="G18" s="9" t="s">
        <v>154</v>
      </c>
      <c r="H18" s="26" t="s">
        <v>155</v>
      </c>
      <c r="I18" s="19" t="s">
        <v>8</v>
      </c>
      <c r="J18" s="29"/>
      <c r="K18" s="38"/>
      <c r="L18" s="30"/>
      <c r="M18" s="37">
        <f t="shared" si="2"/>
        <v>0</v>
      </c>
      <c r="N18" s="37">
        <f t="shared" si="0"/>
        <v>0</v>
      </c>
      <c r="O18" s="36">
        <f t="shared" si="1"/>
        <v>0</v>
      </c>
      <c r="P18" s="19"/>
      <c r="Q18" s="11"/>
    </row>
    <row r="19" spans="2:17" ht="14.25" x14ac:dyDescent="0.2">
      <c r="B19" s="3" t="s">
        <v>16</v>
      </c>
      <c r="C19" s="52" t="s">
        <v>289</v>
      </c>
      <c r="D19" s="50" t="s">
        <v>52</v>
      </c>
      <c r="E19" s="50" t="s">
        <v>52</v>
      </c>
      <c r="F19" s="4" t="s">
        <v>6</v>
      </c>
      <c r="G19" s="9" t="s">
        <v>154</v>
      </c>
      <c r="H19" s="26" t="s">
        <v>155</v>
      </c>
      <c r="I19" s="19" t="s">
        <v>8</v>
      </c>
      <c r="J19" s="28">
        <v>0</v>
      </c>
      <c r="K19" s="38"/>
      <c r="L19" s="30"/>
      <c r="M19" s="37">
        <f t="shared" si="2"/>
        <v>0</v>
      </c>
      <c r="N19" s="37">
        <f t="shared" si="0"/>
        <v>0</v>
      </c>
      <c r="O19" s="36">
        <f t="shared" si="1"/>
        <v>0</v>
      </c>
      <c r="P19" s="19"/>
      <c r="Q19" s="11"/>
    </row>
    <row r="20" spans="2:17" ht="14.25" x14ac:dyDescent="0.2">
      <c r="B20" s="3" t="s">
        <v>53</v>
      </c>
      <c r="C20" s="52" t="s">
        <v>233</v>
      </c>
      <c r="D20" s="50" t="s">
        <v>42</v>
      </c>
      <c r="E20" s="50" t="s">
        <v>42</v>
      </c>
      <c r="F20" s="4" t="s">
        <v>6</v>
      </c>
      <c r="G20" s="9" t="s">
        <v>154</v>
      </c>
      <c r="H20" s="26" t="s">
        <v>155</v>
      </c>
      <c r="I20" s="19" t="s">
        <v>8</v>
      </c>
      <c r="J20" s="28">
        <v>920000</v>
      </c>
      <c r="K20" s="38"/>
      <c r="L20" s="30"/>
      <c r="M20" s="37">
        <f t="shared" si="2"/>
        <v>920000</v>
      </c>
      <c r="N20" s="37">
        <f t="shared" si="0"/>
        <v>92000</v>
      </c>
      <c r="O20" s="36">
        <f t="shared" si="1"/>
        <v>828000</v>
      </c>
      <c r="P20" s="19"/>
      <c r="Q20" s="11"/>
    </row>
    <row r="21" spans="2:17" ht="14.25" x14ac:dyDescent="0.2">
      <c r="B21" s="3" t="s">
        <v>53</v>
      </c>
      <c r="C21" s="52" t="s">
        <v>290</v>
      </c>
      <c r="D21" s="50" t="s">
        <v>91</v>
      </c>
      <c r="E21" s="51" t="s">
        <v>184</v>
      </c>
      <c r="F21" s="4" t="s">
        <v>6</v>
      </c>
      <c r="G21" s="9" t="s">
        <v>154</v>
      </c>
      <c r="H21" s="26" t="s">
        <v>155</v>
      </c>
      <c r="I21" s="19" t="s">
        <v>8</v>
      </c>
      <c r="J21" s="28"/>
      <c r="K21" s="38"/>
      <c r="L21" s="30">
        <v>23100</v>
      </c>
      <c r="M21" s="37">
        <f t="shared" si="2"/>
        <v>23100</v>
      </c>
      <c r="N21" s="37">
        <f t="shared" si="0"/>
        <v>2310</v>
      </c>
      <c r="O21" s="36">
        <f t="shared" si="1"/>
        <v>20790</v>
      </c>
      <c r="P21" s="19"/>
      <c r="Q21" s="11"/>
    </row>
    <row r="22" spans="2:17" ht="14.25" x14ac:dyDescent="0.2">
      <c r="B22" s="3" t="s">
        <v>53</v>
      </c>
      <c r="C22" s="52" t="s">
        <v>291</v>
      </c>
      <c r="D22" s="49" t="s">
        <v>95</v>
      </c>
      <c r="E22" s="49" t="s">
        <v>95</v>
      </c>
      <c r="F22" s="4" t="s">
        <v>6</v>
      </c>
      <c r="G22" s="9" t="s">
        <v>154</v>
      </c>
      <c r="H22" s="26" t="s">
        <v>155</v>
      </c>
      <c r="I22" s="19" t="s">
        <v>8</v>
      </c>
      <c r="J22" s="29">
        <v>145000</v>
      </c>
      <c r="K22" s="38"/>
      <c r="L22" s="30">
        <v>28000</v>
      </c>
      <c r="M22" s="37">
        <f t="shared" si="2"/>
        <v>173000</v>
      </c>
      <c r="N22" s="37">
        <f t="shared" si="0"/>
        <v>17300</v>
      </c>
      <c r="O22" s="36">
        <f t="shared" si="1"/>
        <v>155700</v>
      </c>
      <c r="P22" s="19"/>
      <c r="Q22" s="11"/>
    </row>
    <row r="23" spans="2:17" ht="14.25" x14ac:dyDescent="0.2">
      <c r="B23" s="3" t="s">
        <v>53</v>
      </c>
      <c r="C23" s="52" t="s">
        <v>241</v>
      </c>
      <c r="D23" s="50" t="s">
        <v>113</v>
      </c>
      <c r="E23" s="49" t="s">
        <v>198</v>
      </c>
      <c r="F23" s="4" t="s">
        <v>6</v>
      </c>
      <c r="G23" s="9" t="s">
        <v>154</v>
      </c>
      <c r="H23" s="26" t="s">
        <v>155</v>
      </c>
      <c r="I23" s="19" t="s">
        <v>8</v>
      </c>
      <c r="J23" s="29">
        <v>270000</v>
      </c>
      <c r="K23" s="38"/>
      <c r="L23" s="30">
        <v>21000</v>
      </c>
      <c r="M23" s="37">
        <f t="shared" si="2"/>
        <v>291000</v>
      </c>
      <c r="N23" s="37">
        <f t="shared" si="0"/>
        <v>29100</v>
      </c>
      <c r="O23" s="36">
        <f t="shared" si="1"/>
        <v>261900</v>
      </c>
      <c r="P23" s="19"/>
      <c r="Q23" s="11"/>
    </row>
    <row r="24" spans="2:17" ht="14.25" x14ac:dyDescent="0.2">
      <c r="B24" s="3" t="s">
        <v>16</v>
      </c>
      <c r="C24" s="52" t="s">
        <v>236</v>
      </c>
      <c r="D24" s="49" t="s">
        <v>106</v>
      </c>
      <c r="E24" s="49" t="s">
        <v>106</v>
      </c>
      <c r="F24" s="4" t="s">
        <v>6</v>
      </c>
      <c r="G24" s="9" t="s">
        <v>154</v>
      </c>
      <c r="H24" s="26" t="s">
        <v>155</v>
      </c>
      <c r="I24" s="19" t="s">
        <v>8</v>
      </c>
      <c r="J24" s="28">
        <v>140000</v>
      </c>
      <c r="K24" s="38"/>
      <c r="L24" s="30"/>
      <c r="M24" s="37">
        <f t="shared" si="2"/>
        <v>140000</v>
      </c>
      <c r="N24" s="37">
        <f t="shared" si="0"/>
        <v>14000</v>
      </c>
      <c r="O24" s="36">
        <f t="shared" si="1"/>
        <v>126000</v>
      </c>
      <c r="P24" s="19"/>
      <c r="Q24" s="11"/>
    </row>
    <row r="25" spans="2:17" ht="14.25" x14ac:dyDescent="0.2">
      <c r="B25" s="3" t="s">
        <v>16</v>
      </c>
      <c r="C25" s="52" t="s">
        <v>248</v>
      </c>
      <c r="D25" s="50" t="s">
        <v>113</v>
      </c>
      <c r="E25" s="50" t="s">
        <v>113</v>
      </c>
      <c r="F25" s="4" t="s">
        <v>6</v>
      </c>
      <c r="G25" s="9" t="s">
        <v>154</v>
      </c>
      <c r="H25" s="26" t="s">
        <v>155</v>
      </c>
      <c r="I25" s="19" t="s">
        <v>8</v>
      </c>
      <c r="J25" s="29"/>
      <c r="K25" s="38"/>
      <c r="L25" s="30"/>
      <c r="M25" s="37">
        <f t="shared" si="2"/>
        <v>0</v>
      </c>
      <c r="N25" s="37">
        <f t="shared" si="0"/>
        <v>0</v>
      </c>
      <c r="O25" s="36">
        <f t="shared" si="1"/>
        <v>0</v>
      </c>
      <c r="P25" s="19"/>
      <c r="Q25" s="11"/>
    </row>
    <row r="26" spans="2:17" ht="14.25" x14ac:dyDescent="0.2">
      <c r="B26" s="3" t="s">
        <v>53</v>
      </c>
      <c r="C26" s="52" t="s">
        <v>292</v>
      </c>
      <c r="D26" s="49" t="s">
        <v>44</v>
      </c>
      <c r="E26" s="49" t="s">
        <v>175</v>
      </c>
      <c r="F26" s="4" t="s">
        <v>6</v>
      </c>
      <c r="G26" s="9" t="s">
        <v>154</v>
      </c>
      <c r="H26" s="26" t="s">
        <v>155</v>
      </c>
      <c r="I26" s="19" t="s">
        <v>8</v>
      </c>
      <c r="J26" s="35">
        <v>250000</v>
      </c>
      <c r="K26" s="21"/>
      <c r="L26" s="30">
        <v>24750</v>
      </c>
      <c r="M26" s="30">
        <f t="shared" si="2"/>
        <v>274750</v>
      </c>
      <c r="N26" s="30">
        <f t="shared" si="0"/>
        <v>27475</v>
      </c>
      <c r="O26" s="31">
        <f t="shared" si="1"/>
        <v>247275</v>
      </c>
      <c r="P26" s="19"/>
      <c r="Q26" s="11"/>
    </row>
    <row r="27" spans="2:17" ht="14.25" x14ac:dyDescent="0.2">
      <c r="B27" s="3" t="s">
        <v>53</v>
      </c>
      <c r="C27" s="53" t="s">
        <v>293</v>
      </c>
      <c r="D27" s="49" t="s">
        <v>55</v>
      </c>
      <c r="E27" s="49" t="s">
        <v>55</v>
      </c>
      <c r="F27" s="4" t="s">
        <v>6</v>
      </c>
      <c r="G27" s="9" t="s">
        <v>154</v>
      </c>
      <c r="H27" s="26" t="s">
        <v>155</v>
      </c>
      <c r="I27" s="19" t="s">
        <v>8</v>
      </c>
      <c r="J27" s="29"/>
      <c r="K27" s="38"/>
      <c r="L27" s="30">
        <v>211250</v>
      </c>
      <c r="M27" s="37">
        <f t="shared" si="2"/>
        <v>211250</v>
      </c>
      <c r="N27" s="37">
        <f t="shared" si="0"/>
        <v>21125</v>
      </c>
      <c r="O27" s="36">
        <f t="shared" si="1"/>
        <v>190125</v>
      </c>
      <c r="P27" s="19"/>
      <c r="Q27" s="11"/>
    </row>
    <row r="28" spans="2:17" ht="14.25" x14ac:dyDescent="0.2">
      <c r="B28" s="3" t="s">
        <v>53</v>
      </c>
      <c r="C28" s="52" t="s">
        <v>263</v>
      </c>
      <c r="D28" s="50" t="s">
        <v>334</v>
      </c>
      <c r="E28" s="49" t="s">
        <v>99</v>
      </c>
      <c r="F28" s="4" t="s">
        <v>6</v>
      </c>
      <c r="G28" s="9" t="s">
        <v>154</v>
      </c>
      <c r="H28" s="26" t="s">
        <v>155</v>
      </c>
      <c r="I28" s="19" t="s">
        <v>8</v>
      </c>
      <c r="J28" s="29">
        <v>250000</v>
      </c>
      <c r="K28" s="38"/>
      <c r="L28" s="30">
        <v>12000</v>
      </c>
      <c r="M28" s="37">
        <f t="shared" si="2"/>
        <v>262000</v>
      </c>
      <c r="N28" s="37">
        <f t="shared" si="0"/>
        <v>26200</v>
      </c>
      <c r="O28" s="36">
        <f t="shared" si="1"/>
        <v>235800</v>
      </c>
      <c r="P28" s="19"/>
      <c r="Q28" s="11"/>
    </row>
    <row r="29" spans="2:17" ht="14.25" x14ac:dyDescent="0.2">
      <c r="B29" s="3" t="s">
        <v>16</v>
      </c>
      <c r="C29" s="52" t="s">
        <v>294</v>
      </c>
      <c r="D29" s="50" t="s">
        <v>22</v>
      </c>
      <c r="E29" s="50" t="s">
        <v>22</v>
      </c>
      <c r="F29" s="4" t="s">
        <v>6</v>
      </c>
      <c r="G29" s="9" t="s">
        <v>195</v>
      </c>
      <c r="H29" s="26" t="s">
        <v>155</v>
      </c>
      <c r="I29" s="19" t="s">
        <v>8</v>
      </c>
      <c r="J29" s="29">
        <v>230000</v>
      </c>
      <c r="K29" s="38"/>
      <c r="L29" s="30">
        <v>70000</v>
      </c>
      <c r="M29" s="37">
        <f t="shared" si="2"/>
        <v>300000</v>
      </c>
      <c r="N29" s="37">
        <f t="shared" si="0"/>
        <v>30000</v>
      </c>
      <c r="O29" s="36">
        <f t="shared" si="1"/>
        <v>270000</v>
      </c>
      <c r="P29" s="19"/>
      <c r="Q29" s="11"/>
    </row>
    <row r="30" spans="2:17" ht="14.25" x14ac:dyDescent="0.2">
      <c r="B30" s="3" t="s">
        <v>16</v>
      </c>
      <c r="C30" s="52" t="s">
        <v>295</v>
      </c>
      <c r="D30" s="49" t="s">
        <v>44</v>
      </c>
      <c r="E30" s="49" t="s">
        <v>44</v>
      </c>
      <c r="F30" s="4" t="s">
        <v>6</v>
      </c>
      <c r="G30" s="9" t="s">
        <v>154</v>
      </c>
      <c r="H30" s="26" t="s">
        <v>155</v>
      </c>
      <c r="I30" s="19" t="s">
        <v>8</v>
      </c>
      <c r="J30" s="28">
        <v>270000</v>
      </c>
      <c r="K30" s="38"/>
      <c r="L30" s="30">
        <v>41250</v>
      </c>
      <c r="M30" s="37">
        <f t="shared" si="2"/>
        <v>311250</v>
      </c>
      <c r="N30" s="37">
        <f t="shared" si="0"/>
        <v>31125</v>
      </c>
      <c r="O30" s="36">
        <f t="shared" si="1"/>
        <v>280125</v>
      </c>
      <c r="P30" s="19"/>
      <c r="Q30" s="11"/>
    </row>
    <row r="31" spans="2:17" ht="14.25" x14ac:dyDescent="0.2">
      <c r="B31" s="3" t="s">
        <v>53</v>
      </c>
      <c r="C31" s="52" t="s">
        <v>270</v>
      </c>
      <c r="D31" s="50" t="s">
        <v>25</v>
      </c>
      <c r="E31" s="50" t="s">
        <v>25</v>
      </c>
      <c r="F31" s="4" t="s">
        <v>6</v>
      </c>
      <c r="G31" s="9" t="s">
        <v>203</v>
      </c>
      <c r="H31" s="26" t="s">
        <v>155</v>
      </c>
      <c r="I31" s="19" t="s">
        <v>8</v>
      </c>
      <c r="J31" s="28"/>
      <c r="K31" s="38"/>
      <c r="L31" s="30">
        <v>336000</v>
      </c>
      <c r="M31" s="37">
        <f t="shared" si="2"/>
        <v>336000</v>
      </c>
      <c r="N31" s="37">
        <f t="shared" si="0"/>
        <v>33600</v>
      </c>
      <c r="O31" s="36">
        <f t="shared" si="1"/>
        <v>302400</v>
      </c>
      <c r="P31" s="19"/>
      <c r="Q31" s="11"/>
    </row>
    <row r="32" spans="2:17" ht="14.25" x14ac:dyDescent="0.2">
      <c r="B32" s="3" t="s">
        <v>16</v>
      </c>
      <c r="C32" s="52" t="s">
        <v>242</v>
      </c>
      <c r="D32" s="50" t="s">
        <v>22</v>
      </c>
      <c r="E32" s="50" t="s">
        <v>22</v>
      </c>
      <c r="F32" s="4" t="s">
        <v>6</v>
      </c>
      <c r="G32" s="9" t="s">
        <v>154</v>
      </c>
      <c r="H32" s="26" t="s">
        <v>155</v>
      </c>
      <c r="I32" s="19" t="s">
        <v>8</v>
      </c>
      <c r="J32" s="29">
        <v>230000</v>
      </c>
      <c r="K32" s="38"/>
      <c r="L32" s="30">
        <v>210250</v>
      </c>
      <c r="M32" s="37">
        <f t="shared" si="2"/>
        <v>440250</v>
      </c>
      <c r="N32" s="37">
        <f t="shared" ref="N32:N62" si="3">(M32*10%)</f>
        <v>44025</v>
      </c>
      <c r="O32" s="36">
        <f t="shared" ref="O32:O62" si="4">(M32-N32)</f>
        <v>396225</v>
      </c>
      <c r="P32" s="19"/>
      <c r="Q32" s="11"/>
    </row>
    <row r="33" spans="2:17" ht="14.25" x14ac:dyDescent="0.2">
      <c r="B33" s="3" t="s">
        <v>53</v>
      </c>
      <c r="C33" s="52" t="s">
        <v>296</v>
      </c>
      <c r="D33" s="50" t="s">
        <v>113</v>
      </c>
      <c r="E33" s="50" t="s">
        <v>113</v>
      </c>
      <c r="F33" s="4" t="s">
        <v>6</v>
      </c>
      <c r="G33" s="9" t="s">
        <v>154</v>
      </c>
      <c r="H33" s="26" t="s">
        <v>155</v>
      </c>
      <c r="I33" s="19" t="s">
        <v>8</v>
      </c>
      <c r="J33" s="35">
        <v>310000</v>
      </c>
      <c r="K33" s="38"/>
      <c r="L33" s="30">
        <v>32400</v>
      </c>
      <c r="M33" s="37">
        <f t="shared" si="2"/>
        <v>342400</v>
      </c>
      <c r="N33" s="37">
        <f t="shared" si="3"/>
        <v>34240</v>
      </c>
      <c r="O33" s="36">
        <f t="shared" si="4"/>
        <v>308160</v>
      </c>
      <c r="P33" s="19"/>
      <c r="Q33" s="11"/>
    </row>
    <row r="34" spans="2:17" ht="14.25" x14ac:dyDescent="0.2">
      <c r="B34" s="3" t="s">
        <v>16</v>
      </c>
      <c r="C34" s="52" t="s">
        <v>297</v>
      </c>
      <c r="D34" s="49" t="s">
        <v>44</v>
      </c>
      <c r="E34" s="49" t="s">
        <v>44</v>
      </c>
      <c r="F34" s="4" t="s">
        <v>6</v>
      </c>
      <c r="G34" s="9" t="s">
        <v>154</v>
      </c>
      <c r="H34" s="26" t="s">
        <v>155</v>
      </c>
      <c r="I34" s="19" t="s">
        <v>8</v>
      </c>
      <c r="J34" s="28"/>
      <c r="K34" s="38" t="s">
        <v>18</v>
      </c>
      <c r="L34" s="30">
        <v>26400</v>
      </c>
      <c r="M34" s="37">
        <f t="shared" si="2"/>
        <v>26400</v>
      </c>
      <c r="N34" s="37">
        <f t="shared" si="3"/>
        <v>2640</v>
      </c>
      <c r="O34" s="36">
        <f t="shared" si="4"/>
        <v>23760</v>
      </c>
      <c r="P34" s="19"/>
      <c r="Q34" s="11"/>
    </row>
    <row r="35" spans="2:17" ht="14.25" x14ac:dyDescent="0.2">
      <c r="B35" s="3" t="s">
        <v>16</v>
      </c>
      <c r="C35" s="52" t="s">
        <v>298</v>
      </c>
      <c r="D35" s="49" t="s">
        <v>181</v>
      </c>
      <c r="E35" s="49" t="s">
        <v>181</v>
      </c>
      <c r="F35" s="4" t="s">
        <v>6</v>
      </c>
      <c r="G35" s="9" t="s">
        <v>154</v>
      </c>
      <c r="H35" s="26" t="s">
        <v>155</v>
      </c>
      <c r="I35" s="19" t="s">
        <v>8</v>
      </c>
      <c r="J35" s="28">
        <v>650000</v>
      </c>
      <c r="K35" s="38"/>
      <c r="L35" s="30">
        <v>175000</v>
      </c>
      <c r="M35" s="37">
        <f t="shared" si="2"/>
        <v>825000</v>
      </c>
      <c r="N35" s="37">
        <f t="shared" si="3"/>
        <v>82500</v>
      </c>
      <c r="O35" s="36">
        <f t="shared" si="4"/>
        <v>742500</v>
      </c>
      <c r="P35" s="19"/>
      <c r="Q35" s="11"/>
    </row>
    <row r="36" spans="2:17" ht="14.25" x14ac:dyDescent="0.2">
      <c r="B36" s="3" t="s">
        <v>53</v>
      </c>
      <c r="C36" s="52" t="s">
        <v>261</v>
      </c>
      <c r="D36" s="49" t="s">
        <v>59</v>
      </c>
      <c r="E36" s="49" t="s">
        <v>59</v>
      </c>
      <c r="F36" s="4" t="s">
        <v>6</v>
      </c>
      <c r="G36" s="9" t="s">
        <v>154</v>
      </c>
      <c r="H36" s="26" t="s">
        <v>155</v>
      </c>
      <c r="I36" s="19" t="s">
        <v>8</v>
      </c>
      <c r="J36" s="28"/>
      <c r="K36" s="38"/>
      <c r="L36" s="30"/>
      <c r="M36" s="37">
        <f t="shared" si="2"/>
        <v>0</v>
      </c>
      <c r="N36" s="37">
        <f t="shared" si="3"/>
        <v>0</v>
      </c>
      <c r="O36" s="36">
        <f t="shared" si="4"/>
        <v>0</v>
      </c>
      <c r="P36" s="19"/>
      <c r="Q36" s="11"/>
    </row>
    <row r="37" spans="2:17" ht="14.25" x14ac:dyDescent="0.2">
      <c r="B37" s="3" t="s">
        <v>16</v>
      </c>
      <c r="C37" s="52" t="s">
        <v>299</v>
      </c>
      <c r="D37" s="49" t="s">
        <v>52</v>
      </c>
      <c r="E37" s="49" t="s">
        <v>52</v>
      </c>
      <c r="F37" s="4" t="s">
        <v>6</v>
      </c>
      <c r="G37" s="9" t="s">
        <v>154</v>
      </c>
      <c r="H37" s="26" t="s">
        <v>155</v>
      </c>
      <c r="I37" s="19" t="s">
        <v>8</v>
      </c>
      <c r="J37" s="28">
        <v>250000</v>
      </c>
      <c r="K37" s="38"/>
      <c r="L37" s="30">
        <v>17500</v>
      </c>
      <c r="M37" s="37">
        <f t="shared" si="2"/>
        <v>267500</v>
      </c>
      <c r="N37" s="37">
        <f t="shared" si="3"/>
        <v>26750</v>
      </c>
      <c r="O37" s="36">
        <f t="shared" si="4"/>
        <v>240750</v>
      </c>
      <c r="P37" s="19"/>
      <c r="Q37" s="11"/>
    </row>
    <row r="38" spans="2:17" ht="14.25" x14ac:dyDescent="0.2">
      <c r="B38" s="3" t="s">
        <v>16</v>
      </c>
      <c r="C38" s="52" t="s">
        <v>258</v>
      </c>
      <c r="D38" s="49" t="s">
        <v>181</v>
      </c>
      <c r="E38" s="49" t="s">
        <v>181</v>
      </c>
      <c r="F38" s="4" t="s">
        <v>6</v>
      </c>
      <c r="G38" s="9" t="s">
        <v>154</v>
      </c>
      <c r="H38" s="26" t="s">
        <v>155</v>
      </c>
      <c r="I38" s="19" t="s">
        <v>8</v>
      </c>
      <c r="J38" s="28"/>
      <c r="K38" s="38"/>
      <c r="L38" s="30"/>
      <c r="M38" s="37">
        <f t="shared" si="2"/>
        <v>0</v>
      </c>
      <c r="N38" s="37">
        <f t="shared" si="3"/>
        <v>0</v>
      </c>
      <c r="O38" s="36">
        <f t="shared" si="4"/>
        <v>0</v>
      </c>
      <c r="P38" s="19"/>
      <c r="Q38" s="11"/>
    </row>
    <row r="39" spans="2:17" ht="14.25" x14ac:dyDescent="0.2">
      <c r="B39" s="3" t="s">
        <v>16</v>
      </c>
      <c r="C39" s="52" t="s">
        <v>249</v>
      </c>
      <c r="D39" s="49" t="s">
        <v>109</v>
      </c>
      <c r="E39" s="49" t="s">
        <v>109</v>
      </c>
      <c r="F39" s="4" t="s">
        <v>6</v>
      </c>
      <c r="G39" s="9" t="s">
        <v>154</v>
      </c>
      <c r="H39" s="26" t="s">
        <v>155</v>
      </c>
      <c r="I39" s="19" t="s">
        <v>8</v>
      </c>
      <c r="J39" s="28">
        <v>380000</v>
      </c>
      <c r="K39" s="38"/>
      <c r="L39" s="30"/>
      <c r="M39" s="37">
        <f t="shared" si="2"/>
        <v>380000</v>
      </c>
      <c r="N39" s="37">
        <f t="shared" si="3"/>
        <v>38000</v>
      </c>
      <c r="O39" s="36">
        <f t="shared" si="4"/>
        <v>342000</v>
      </c>
      <c r="P39" s="19"/>
      <c r="Q39" s="11"/>
    </row>
    <row r="40" spans="2:17" ht="15" x14ac:dyDescent="0.2">
      <c r="B40" s="3" t="s">
        <v>16</v>
      </c>
      <c r="C40" s="52" t="s">
        <v>229</v>
      </c>
      <c r="D40" s="49" t="s">
        <v>52</v>
      </c>
      <c r="E40" s="49" t="s">
        <v>52</v>
      </c>
      <c r="F40" s="4" t="s">
        <v>6</v>
      </c>
      <c r="G40" s="9" t="s">
        <v>154</v>
      </c>
      <c r="H40" s="26" t="s">
        <v>155</v>
      </c>
      <c r="I40" s="19" t="s">
        <v>8</v>
      </c>
      <c r="J40" s="36"/>
      <c r="K40" s="38"/>
      <c r="L40" s="42"/>
      <c r="M40" s="37">
        <f t="shared" si="2"/>
        <v>0</v>
      </c>
      <c r="N40" s="37">
        <f t="shared" si="3"/>
        <v>0</v>
      </c>
      <c r="O40" s="36">
        <f t="shared" si="4"/>
        <v>0</v>
      </c>
      <c r="P40" s="19"/>
      <c r="Q40" s="11"/>
    </row>
    <row r="41" spans="2:17" ht="14.25" x14ac:dyDescent="0.2">
      <c r="B41" s="3" t="s">
        <v>53</v>
      </c>
      <c r="C41" s="52" t="s">
        <v>300</v>
      </c>
      <c r="D41" s="49" t="s">
        <v>22</v>
      </c>
      <c r="E41" s="49" t="s">
        <v>335</v>
      </c>
      <c r="F41" s="4" t="s">
        <v>6</v>
      </c>
      <c r="G41" s="9" t="s">
        <v>215</v>
      </c>
      <c r="H41" s="26" t="s">
        <v>155</v>
      </c>
      <c r="I41" s="19" t="s">
        <v>8</v>
      </c>
      <c r="J41" s="28">
        <v>140000</v>
      </c>
      <c r="K41" s="38"/>
      <c r="L41" s="30"/>
      <c r="M41" s="37">
        <f t="shared" si="2"/>
        <v>140000</v>
      </c>
      <c r="N41" s="37">
        <f t="shared" si="3"/>
        <v>14000</v>
      </c>
      <c r="O41" s="36">
        <f t="shared" si="4"/>
        <v>126000</v>
      </c>
      <c r="P41" s="19"/>
      <c r="Q41" s="11"/>
    </row>
    <row r="42" spans="2:17" ht="14.25" x14ac:dyDescent="0.2">
      <c r="B42" s="3" t="s">
        <v>53</v>
      </c>
      <c r="C42" s="52" t="s">
        <v>253</v>
      </c>
      <c r="D42" s="49" t="s">
        <v>52</v>
      </c>
      <c r="E42" s="49" t="s">
        <v>52</v>
      </c>
      <c r="F42" s="4" t="s">
        <v>6</v>
      </c>
      <c r="G42" s="9" t="s">
        <v>154</v>
      </c>
      <c r="H42" s="26" t="s">
        <v>155</v>
      </c>
      <c r="I42" s="19" t="s">
        <v>8</v>
      </c>
      <c r="J42" s="28"/>
      <c r="K42" s="38"/>
      <c r="L42" s="30"/>
      <c r="M42" s="37">
        <f>+J42+L42</f>
        <v>0</v>
      </c>
      <c r="N42" s="37">
        <f t="shared" si="3"/>
        <v>0</v>
      </c>
      <c r="O42" s="36">
        <f t="shared" si="4"/>
        <v>0</v>
      </c>
      <c r="P42" s="19"/>
      <c r="Q42" s="11"/>
    </row>
    <row r="43" spans="2:17" ht="14.25" x14ac:dyDescent="0.2">
      <c r="B43" s="3" t="s">
        <v>16</v>
      </c>
      <c r="C43" s="52" t="s">
        <v>251</v>
      </c>
      <c r="D43" s="50" t="s">
        <v>334</v>
      </c>
      <c r="E43" s="50" t="s">
        <v>99</v>
      </c>
      <c r="F43" s="4" t="s">
        <v>6</v>
      </c>
      <c r="G43" s="9" t="s">
        <v>154</v>
      </c>
      <c r="H43" s="26" t="s">
        <v>155</v>
      </c>
      <c r="I43" s="19" t="s">
        <v>8</v>
      </c>
      <c r="J43" s="28">
        <v>145000</v>
      </c>
      <c r="K43" s="38"/>
      <c r="L43" s="30">
        <v>33000</v>
      </c>
      <c r="M43" s="37">
        <f t="shared" ref="M43:M55" si="5">SUM(J43:L43)</f>
        <v>178000</v>
      </c>
      <c r="N43" s="37">
        <f t="shared" si="3"/>
        <v>17800</v>
      </c>
      <c r="O43" s="36">
        <f t="shared" si="4"/>
        <v>160200</v>
      </c>
      <c r="P43" s="19"/>
      <c r="Q43" s="11"/>
    </row>
    <row r="44" spans="2:17" ht="14.25" x14ac:dyDescent="0.2">
      <c r="B44" s="3" t="s">
        <v>53</v>
      </c>
      <c r="C44" s="52" t="s">
        <v>301</v>
      </c>
      <c r="D44" s="50" t="s">
        <v>206</v>
      </c>
      <c r="E44" s="49" t="s">
        <v>205</v>
      </c>
      <c r="F44" s="4" t="s">
        <v>6</v>
      </c>
      <c r="G44" s="9" t="s">
        <v>204</v>
      </c>
      <c r="H44" s="26" t="s">
        <v>155</v>
      </c>
      <c r="I44" s="19" t="s">
        <v>8</v>
      </c>
      <c r="J44" s="28">
        <v>333333</v>
      </c>
      <c r="K44" s="38"/>
      <c r="L44" s="30"/>
      <c r="M44" s="37">
        <f t="shared" si="5"/>
        <v>333333</v>
      </c>
      <c r="N44" s="37">
        <f t="shared" si="3"/>
        <v>33333.300000000003</v>
      </c>
      <c r="O44" s="36">
        <f t="shared" si="4"/>
        <v>299999.7</v>
      </c>
      <c r="P44" s="19"/>
      <c r="Q44" s="11"/>
    </row>
    <row r="45" spans="2:17" ht="14.25" x14ac:dyDescent="0.2">
      <c r="B45" s="3" t="s">
        <v>16</v>
      </c>
      <c r="C45" s="52" t="s">
        <v>302</v>
      </c>
      <c r="D45" s="49" t="s">
        <v>20</v>
      </c>
      <c r="E45" s="49" t="s">
        <v>119</v>
      </c>
      <c r="F45" s="4" t="s">
        <v>6</v>
      </c>
      <c r="G45" s="9" t="s">
        <v>207</v>
      </c>
      <c r="H45" s="26" t="s">
        <v>155</v>
      </c>
      <c r="I45" s="19" t="s">
        <v>8</v>
      </c>
      <c r="J45" s="28"/>
      <c r="K45" s="38" t="s">
        <v>18</v>
      </c>
      <c r="L45" s="30">
        <v>39150</v>
      </c>
      <c r="M45" s="37">
        <f t="shared" si="5"/>
        <v>39150</v>
      </c>
      <c r="N45" s="37">
        <f t="shared" si="3"/>
        <v>3915</v>
      </c>
      <c r="O45" s="36">
        <f t="shared" si="4"/>
        <v>35235</v>
      </c>
      <c r="P45" s="19"/>
      <c r="Q45" s="11"/>
    </row>
    <row r="46" spans="2:17" ht="14.25" x14ac:dyDescent="0.2">
      <c r="B46" s="3" t="s">
        <v>16</v>
      </c>
      <c r="C46" s="52" t="s">
        <v>303</v>
      </c>
      <c r="D46" s="49" t="s">
        <v>58</v>
      </c>
      <c r="E46" s="49" t="s">
        <v>58</v>
      </c>
      <c r="F46" s="4" t="s">
        <v>6</v>
      </c>
      <c r="G46" s="9" t="s">
        <v>154</v>
      </c>
      <c r="H46" s="26" t="s">
        <v>155</v>
      </c>
      <c r="I46" s="19" t="s">
        <v>8</v>
      </c>
      <c r="J46" s="28"/>
      <c r="K46" s="38"/>
      <c r="L46" s="30"/>
      <c r="M46" s="37">
        <f t="shared" si="5"/>
        <v>0</v>
      </c>
      <c r="N46" s="37">
        <f t="shared" si="3"/>
        <v>0</v>
      </c>
      <c r="O46" s="36">
        <f t="shared" si="4"/>
        <v>0</v>
      </c>
      <c r="P46" s="19"/>
      <c r="Q46" s="11"/>
    </row>
    <row r="47" spans="2:17" ht="15" x14ac:dyDescent="0.2">
      <c r="B47" s="3" t="s">
        <v>16</v>
      </c>
      <c r="C47" s="52" t="s">
        <v>260</v>
      </c>
      <c r="D47" s="49" t="s">
        <v>25</v>
      </c>
      <c r="E47" s="49" t="s">
        <v>25</v>
      </c>
      <c r="F47" s="4" t="s">
        <v>6</v>
      </c>
      <c r="G47" s="9" t="s">
        <v>154</v>
      </c>
      <c r="H47" s="26" t="s">
        <v>155</v>
      </c>
      <c r="I47" s="19" t="s">
        <v>8</v>
      </c>
      <c r="J47" s="36"/>
      <c r="K47" s="38"/>
      <c r="L47" s="42"/>
      <c r="M47" s="37">
        <f t="shared" si="5"/>
        <v>0</v>
      </c>
      <c r="N47" s="37">
        <f t="shared" si="3"/>
        <v>0</v>
      </c>
      <c r="O47" s="36">
        <f t="shared" si="4"/>
        <v>0</v>
      </c>
      <c r="P47" s="19"/>
      <c r="Q47" s="11"/>
    </row>
    <row r="48" spans="2:17" ht="14.25" x14ac:dyDescent="0.2">
      <c r="B48" s="3" t="s">
        <v>16</v>
      </c>
      <c r="C48" s="52" t="s">
        <v>304</v>
      </c>
      <c r="D48" s="49" t="s">
        <v>113</v>
      </c>
      <c r="E48" s="49" t="s">
        <v>113</v>
      </c>
      <c r="F48" s="4" t="s">
        <v>6</v>
      </c>
      <c r="G48" s="9" t="s">
        <v>154</v>
      </c>
      <c r="H48" s="26" t="s">
        <v>155</v>
      </c>
      <c r="I48" s="19" t="s">
        <v>8</v>
      </c>
      <c r="J48" s="29">
        <v>130000</v>
      </c>
      <c r="K48" s="38"/>
      <c r="L48" s="30">
        <v>132000</v>
      </c>
      <c r="M48" s="37">
        <f t="shared" si="5"/>
        <v>262000</v>
      </c>
      <c r="N48" s="37">
        <f t="shared" si="3"/>
        <v>26200</v>
      </c>
      <c r="O48" s="36">
        <f t="shared" si="4"/>
        <v>235800</v>
      </c>
      <c r="P48" s="19"/>
      <c r="Q48" s="11"/>
    </row>
    <row r="49" spans="2:17" ht="14.25" x14ac:dyDescent="0.2">
      <c r="B49" s="3" t="s">
        <v>53</v>
      </c>
      <c r="C49" s="52" t="s">
        <v>246</v>
      </c>
      <c r="D49" s="49" t="s">
        <v>113</v>
      </c>
      <c r="E49" s="49" t="s">
        <v>113</v>
      </c>
      <c r="F49" s="4" t="s">
        <v>6</v>
      </c>
      <c r="G49" s="9" t="s">
        <v>214</v>
      </c>
      <c r="H49" s="26" t="s">
        <v>155</v>
      </c>
      <c r="I49" s="19" t="s">
        <v>8</v>
      </c>
      <c r="J49" s="36"/>
      <c r="K49" s="38"/>
      <c r="L49" s="30">
        <v>126000</v>
      </c>
      <c r="M49" s="37">
        <f t="shared" si="5"/>
        <v>126000</v>
      </c>
      <c r="N49" s="37">
        <f t="shared" si="3"/>
        <v>12600</v>
      </c>
      <c r="O49" s="36">
        <f t="shared" si="4"/>
        <v>113400</v>
      </c>
      <c r="P49" s="19"/>
      <c r="Q49" s="11"/>
    </row>
    <row r="50" spans="2:17" ht="14.25" x14ac:dyDescent="0.2">
      <c r="B50" s="3" t="s">
        <v>53</v>
      </c>
      <c r="C50" s="52" t="s">
        <v>305</v>
      </c>
      <c r="D50" s="49" t="s">
        <v>58</v>
      </c>
      <c r="E50" s="49" t="s">
        <v>58</v>
      </c>
      <c r="F50" s="4" t="s">
        <v>6</v>
      </c>
      <c r="G50" s="9" t="s">
        <v>154</v>
      </c>
      <c r="H50" s="26" t="s">
        <v>155</v>
      </c>
      <c r="I50" s="19" t="s">
        <v>8</v>
      </c>
      <c r="J50" s="28"/>
      <c r="K50" s="38"/>
      <c r="L50" s="30"/>
      <c r="M50" s="37">
        <f t="shared" si="5"/>
        <v>0</v>
      </c>
      <c r="N50" s="37">
        <f t="shared" si="3"/>
        <v>0</v>
      </c>
      <c r="O50" s="36">
        <f t="shared" si="4"/>
        <v>0</v>
      </c>
      <c r="P50" s="19"/>
      <c r="Q50" s="11"/>
    </row>
    <row r="51" spans="2:17" ht="15" x14ac:dyDescent="0.2">
      <c r="B51" s="3" t="s">
        <v>16</v>
      </c>
      <c r="C51" s="52" t="s">
        <v>306</v>
      </c>
      <c r="D51" s="49" t="s">
        <v>44</v>
      </c>
      <c r="E51" s="49" t="s">
        <v>44</v>
      </c>
      <c r="F51" s="4" t="s">
        <v>6</v>
      </c>
      <c r="G51" s="9" t="s">
        <v>154</v>
      </c>
      <c r="H51" s="26" t="s">
        <v>155</v>
      </c>
      <c r="I51" s="19" t="s">
        <v>8</v>
      </c>
      <c r="J51" s="36">
        <v>250000</v>
      </c>
      <c r="K51" s="38"/>
      <c r="L51" s="42">
        <v>24750</v>
      </c>
      <c r="M51" s="37">
        <f t="shared" si="5"/>
        <v>274750</v>
      </c>
      <c r="N51" s="37">
        <f t="shared" si="3"/>
        <v>27475</v>
      </c>
      <c r="O51" s="36">
        <f t="shared" si="4"/>
        <v>247275</v>
      </c>
      <c r="P51" s="19"/>
      <c r="Q51" s="11"/>
    </row>
    <row r="52" spans="2:17" ht="14.25" x14ac:dyDescent="0.2">
      <c r="B52" s="3" t="s">
        <v>16</v>
      </c>
      <c r="C52" s="52" t="s">
        <v>307</v>
      </c>
      <c r="D52" s="49" t="s">
        <v>95</v>
      </c>
      <c r="E52" s="49" t="s">
        <v>106</v>
      </c>
      <c r="F52" s="4" t="s">
        <v>6</v>
      </c>
      <c r="G52" s="9" t="s">
        <v>177</v>
      </c>
      <c r="H52" s="26" t="s">
        <v>155</v>
      </c>
      <c r="I52" s="19" t="s">
        <v>8</v>
      </c>
      <c r="J52" s="29">
        <v>290000</v>
      </c>
      <c r="K52" s="38"/>
      <c r="L52" s="30">
        <v>273000</v>
      </c>
      <c r="M52" s="37">
        <f t="shared" si="5"/>
        <v>563000</v>
      </c>
      <c r="N52" s="37">
        <f t="shared" si="3"/>
        <v>56300</v>
      </c>
      <c r="O52" s="36">
        <f t="shared" si="4"/>
        <v>506700</v>
      </c>
      <c r="P52" s="19"/>
      <c r="Q52" s="11"/>
    </row>
    <row r="53" spans="2:17" ht="14.25" x14ac:dyDescent="0.2">
      <c r="B53" s="3" t="s">
        <v>53</v>
      </c>
      <c r="C53" s="52" t="s">
        <v>308</v>
      </c>
      <c r="D53" s="49" t="s">
        <v>20</v>
      </c>
      <c r="E53" s="49" t="s">
        <v>119</v>
      </c>
      <c r="F53" s="4" t="s">
        <v>6</v>
      </c>
      <c r="G53" s="9" t="s">
        <v>154</v>
      </c>
      <c r="H53" s="26" t="s">
        <v>155</v>
      </c>
      <c r="I53" s="19" t="s">
        <v>8</v>
      </c>
      <c r="J53" s="29"/>
      <c r="K53" s="38"/>
      <c r="L53" s="30">
        <v>76950</v>
      </c>
      <c r="M53" s="37">
        <f t="shared" si="5"/>
        <v>76950</v>
      </c>
      <c r="N53" s="37">
        <f t="shared" si="3"/>
        <v>7695</v>
      </c>
      <c r="O53" s="36">
        <f t="shared" si="4"/>
        <v>69255</v>
      </c>
      <c r="P53" s="19"/>
      <c r="Q53" s="11"/>
    </row>
    <row r="54" spans="2:17" ht="14.25" x14ac:dyDescent="0.2">
      <c r="B54" s="3" t="s">
        <v>16</v>
      </c>
      <c r="C54" s="52" t="s">
        <v>247</v>
      </c>
      <c r="D54" s="50" t="s">
        <v>48</v>
      </c>
      <c r="E54" s="50" t="s">
        <v>48</v>
      </c>
      <c r="F54" s="4" t="s">
        <v>6</v>
      </c>
      <c r="G54" s="9" t="s">
        <v>154</v>
      </c>
      <c r="H54" s="26" t="s">
        <v>155</v>
      </c>
      <c r="I54" s="19" t="s">
        <v>8</v>
      </c>
      <c r="J54" s="29">
        <v>105000</v>
      </c>
      <c r="K54" s="38"/>
      <c r="L54" s="30"/>
      <c r="M54" s="37">
        <f t="shared" si="5"/>
        <v>105000</v>
      </c>
      <c r="N54" s="37">
        <f t="shared" si="3"/>
        <v>10500</v>
      </c>
      <c r="O54" s="36">
        <f t="shared" si="4"/>
        <v>94500</v>
      </c>
      <c r="P54" s="19"/>
      <c r="Q54" s="11"/>
    </row>
    <row r="55" spans="2:17" ht="14.25" x14ac:dyDescent="0.2">
      <c r="B55" s="3" t="s">
        <v>16</v>
      </c>
      <c r="C55" s="53" t="s">
        <v>309</v>
      </c>
      <c r="D55" s="49" t="s">
        <v>336</v>
      </c>
      <c r="E55" s="49" t="s">
        <v>336</v>
      </c>
      <c r="F55" s="4" t="s">
        <v>6</v>
      </c>
      <c r="G55" s="9" t="s">
        <v>154</v>
      </c>
      <c r="H55" s="26" t="s">
        <v>155</v>
      </c>
      <c r="I55" s="19" t="s">
        <v>8</v>
      </c>
      <c r="J55" s="29">
        <v>610000</v>
      </c>
      <c r="K55" s="38"/>
      <c r="L55" s="30"/>
      <c r="M55" s="37">
        <f t="shared" si="5"/>
        <v>610000</v>
      </c>
      <c r="N55" s="37">
        <f t="shared" si="3"/>
        <v>61000</v>
      </c>
      <c r="O55" s="36">
        <f t="shared" si="4"/>
        <v>549000</v>
      </c>
      <c r="P55" s="19"/>
      <c r="Q55" s="11"/>
    </row>
    <row r="56" spans="2:17" ht="14.25" x14ac:dyDescent="0.2">
      <c r="B56" s="3" t="s">
        <v>16</v>
      </c>
      <c r="C56" s="52" t="s">
        <v>310</v>
      </c>
      <c r="D56" s="50" t="s">
        <v>58</v>
      </c>
      <c r="E56" s="50" t="s">
        <v>58</v>
      </c>
      <c r="F56" s="4" t="s">
        <v>6</v>
      </c>
      <c r="G56" s="9" t="s">
        <v>154</v>
      </c>
      <c r="H56" s="26" t="s">
        <v>155</v>
      </c>
      <c r="I56" s="19" t="s">
        <v>92</v>
      </c>
      <c r="J56" s="36">
        <v>0</v>
      </c>
      <c r="K56" s="16"/>
      <c r="L56" s="37">
        <v>2395500</v>
      </c>
      <c r="M56" s="37">
        <f>+J56+L56</f>
        <v>2395500</v>
      </c>
      <c r="N56" s="37">
        <f t="shared" si="3"/>
        <v>239550</v>
      </c>
      <c r="O56" s="36">
        <f t="shared" si="4"/>
        <v>2155950</v>
      </c>
      <c r="P56" s="19"/>
      <c r="Q56" s="13"/>
    </row>
    <row r="57" spans="2:17" ht="14.25" x14ac:dyDescent="0.2">
      <c r="B57" s="3" t="s">
        <v>16</v>
      </c>
      <c r="C57" s="52" t="s">
        <v>259</v>
      </c>
      <c r="D57" s="49" t="s">
        <v>44</v>
      </c>
      <c r="E57" s="49" t="s">
        <v>44</v>
      </c>
      <c r="F57" s="4" t="s">
        <v>6</v>
      </c>
      <c r="G57" s="9" t="s">
        <v>154</v>
      </c>
      <c r="H57" s="26" t="s">
        <v>155</v>
      </c>
      <c r="I57" s="19" t="s">
        <v>8</v>
      </c>
      <c r="J57" s="29">
        <v>237500</v>
      </c>
      <c r="K57" s="38"/>
      <c r="L57" s="30"/>
      <c r="M57" s="37">
        <f t="shared" ref="M57:M80" si="6">SUM(J57:L57)</f>
        <v>237500</v>
      </c>
      <c r="N57" s="37">
        <f t="shared" si="3"/>
        <v>23750</v>
      </c>
      <c r="O57" s="36">
        <f t="shared" si="4"/>
        <v>213750</v>
      </c>
      <c r="P57" s="19"/>
      <c r="Q57" s="11"/>
    </row>
    <row r="58" spans="2:17" ht="14.25" x14ac:dyDescent="0.2">
      <c r="B58" s="3" t="s">
        <v>53</v>
      </c>
      <c r="C58" s="52" t="s">
        <v>272</v>
      </c>
      <c r="D58" s="49" t="s">
        <v>113</v>
      </c>
      <c r="E58" s="49" t="s">
        <v>335</v>
      </c>
      <c r="F58" s="4" t="s">
        <v>6</v>
      </c>
      <c r="G58" s="9" t="s">
        <v>154</v>
      </c>
      <c r="H58" s="26" t="s">
        <v>155</v>
      </c>
      <c r="I58" s="19" t="s">
        <v>8</v>
      </c>
      <c r="J58" s="36">
        <v>278999</v>
      </c>
      <c r="K58" s="38"/>
      <c r="L58" s="30"/>
      <c r="M58" s="37">
        <f t="shared" si="6"/>
        <v>278999</v>
      </c>
      <c r="N58" s="37">
        <f t="shared" si="3"/>
        <v>27899.9</v>
      </c>
      <c r="O58" s="36">
        <f t="shared" si="4"/>
        <v>251099.1</v>
      </c>
      <c r="P58" s="19"/>
      <c r="Q58" s="11"/>
    </row>
    <row r="59" spans="2:17" ht="14.25" x14ac:dyDescent="0.2">
      <c r="B59" s="3" t="s">
        <v>53</v>
      </c>
      <c r="C59" s="52" t="s">
        <v>311</v>
      </c>
      <c r="D59" s="49" t="s">
        <v>58</v>
      </c>
      <c r="E59" s="49" t="s">
        <v>58</v>
      </c>
      <c r="F59" s="4" t="s">
        <v>6</v>
      </c>
      <c r="G59" s="9" t="s">
        <v>154</v>
      </c>
      <c r="H59" s="26" t="s">
        <v>155</v>
      </c>
      <c r="I59" s="19" t="s">
        <v>8</v>
      </c>
      <c r="J59" s="36"/>
      <c r="K59" s="38"/>
      <c r="L59" s="30"/>
      <c r="M59" s="37">
        <f t="shared" si="6"/>
        <v>0</v>
      </c>
      <c r="N59" s="37">
        <f t="shared" si="3"/>
        <v>0</v>
      </c>
      <c r="O59" s="36">
        <f t="shared" si="4"/>
        <v>0</v>
      </c>
      <c r="P59" s="19"/>
      <c r="Q59" s="11"/>
    </row>
    <row r="60" spans="2:17" ht="14.25" x14ac:dyDescent="0.2">
      <c r="B60" s="3" t="s">
        <v>16</v>
      </c>
      <c r="C60" s="52" t="s">
        <v>312</v>
      </c>
      <c r="D60" s="49" t="s">
        <v>337</v>
      </c>
      <c r="E60" s="49" t="s">
        <v>335</v>
      </c>
      <c r="F60" s="4" t="s">
        <v>6</v>
      </c>
      <c r="G60" s="9" t="s">
        <v>154</v>
      </c>
      <c r="H60" s="26" t="s">
        <v>155</v>
      </c>
      <c r="I60" s="19" t="s">
        <v>8</v>
      </c>
      <c r="J60" s="29">
        <v>140000</v>
      </c>
      <c r="K60" s="38"/>
      <c r="L60" s="30"/>
      <c r="M60" s="37">
        <f t="shared" si="6"/>
        <v>140000</v>
      </c>
      <c r="N60" s="37">
        <f t="shared" si="3"/>
        <v>14000</v>
      </c>
      <c r="O60" s="36">
        <f t="shared" si="4"/>
        <v>126000</v>
      </c>
      <c r="P60" s="19"/>
      <c r="Q60" s="11"/>
    </row>
    <row r="61" spans="2:17" ht="14.25" x14ac:dyDescent="0.2">
      <c r="B61" s="3" t="s">
        <v>16</v>
      </c>
      <c r="C61" s="52" t="s">
        <v>313</v>
      </c>
      <c r="D61" s="49" t="s">
        <v>58</v>
      </c>
      <c r="E61" s="49" t="s">
        <v>58</v>
      </c>
      <c r="F61" s="4" t="s">
        <v>6</v>
      </c>
      <c r="G61" s="9" t="s">
        <v>154</v>
      </c>
      <c r="H61" s="26" t="s">
        <v>155</v>
      </c>
      <c r="I61" s="19" t="s">
        <v>8</v>
      </c>
      <c r="J61" s="29"/>
      <c r="K61" s="38"/>
      <c r="L61" s="30">
        <v>636000</v>
      </c>
      <c r="M61" s="37">
        <f t="shared" si="6"/>
        <v>636000</v>
      </c>
      <c r="N61" s="37">
        <f t="shared" si="3"/>
        <v>63600</v>
      </c>
      <c r="O61" s="36">
        <f t="shared" si="4"/>
        <v>572400</v>
      </c>
      <c r="P61" s="19"/>
      <c r="Q61" s="11"/>
    </row>
    <row r="62" spans="2:17" ht="14.25" x14ac:dyDescent="0.2">
      <c r="B62" s="3" t="s">
        <v>53</v>
      </c>
      <c r="C62" s="52" t="s">
        <v>314</v>
      </c>
      <c r="D62" s="49" t="s">
        <v>337</v>
      </c>
      <c r="E62" s="49" t="s">
        <v>337</v>
      </c>
      <c r="F62" s="4" t="s">
        <v>6</v>
      </c>
      <c r="G62" s="9" t="s">
        <v>154</v>
      </c>
      <c r="H62" s="26" t="s">
        <v>155</v>
      </c>
      <c r="I62" s="19" t="s">
        <v>8</v>
      </c>
      <c r="J62" s="28">
        <v>189000</v>
      </c>
      <c r="K62" s="38"/>
      <c r="L62" s="30"/>
      <c r="M62" s="37">
        <f t="shared" si="6"/>
        <v>189000</v>
      </c>
      <c r="N62" s="37">
        <f t="shared" si="3"/>
        <v>18900</v>
      </c>
      <c r="O62" s="36">
        <f t="shared" si="4"/>
        <v>170100</v>
      </c>
      <c r="P62" s="19"/>
      <c r="Q62" s="11"/>
    </row>
    <row r="63" spans="2:17" ht="14.25" x14ac:dyDescent="0.2">
      <c r="B63" s="3" t="s">
        <v>16</v>
      </c>
      <c r="C63" s="52" t="s">
        <v>315</v>
      </c>
      <c r="D63" s="51" t="s">
        <v>20</v>
      </c>
      <c r="E63" s="51" t="s">
        <v>119</v>
      </c>
      <c r="F63" s="4" t="s">
        <v>6</v>
      </c>
      <c r="G63" s="9" t="s">
        <v>178</v>
      </c>
      <c r="H63" s="26" t="s">
        <v>155</v>
      </c>
      <c r="I63" s="19" t="s">
        <v>8</v>
      </c>
      <c r="J63" s="29"/>
      <c r="K63" s="38"/>
      <c r="L63" s="30">
        <v>70200</v>
      </c>
      <c r="M63" s="37">
        <f t="shared" si="6"/>
        <v>70200</v>
      </c>
      <c r="N63" s="37">
        <f t="shared" ref="N63:N95" si="7">(M63*10%)</f>
        <v>7020</v>
      </c>
      <c r="O63" s="36">
        <f t="shared" ref="O63:O95" si="8">(M63-N63)</f>
        <v>63180</v>
      </c>
      <c r="P63" s="19"/>
      <c r="Q63" s="11"/>
    </row>
    <row r="64" spans="2:17" ht="14.25" x14ac:dyDescent="0.2">
      <c r="B64" s="3" t="s">
        <v>53</v>
      </c>
      <c r="C64" s="52" t="s">
        <v>257</v>
      </c>
      <c r="D64" s="50" t="s">
        <v>26</v>
      </c>
      <c r="E64" s="50" t="s">
        <v>99</v>
      </c>
      <c r="F64" s="4" t="s">
        <v>6</v>
      </c>
      <c r="G64" s="9" t="s">
        <v>154</v>
      </c>
      <c r="H64" s="26" t="s">
        <v>155</v>
      </c>
      <c r="I64" s="19" t="s">
        <v>8</v>
      </c>
      <c r="J64" s="35"/>
      <c r="K64" s="38"/>
      <c r="L64" s="30"/>
      <c r="M64" s="37">
        <f t="shared" si="6"/>
        <v>0</v>
      </c>
      <c r="N64" s="37">
        <f t="shared" si="7"/>
        <v>0</v>
      </c>
      <c r="O64" s="36">
        <f t="shared" si="8"/>
        <v>0</v>
      </c>
      <c r="P64" s="19"/>
      <c r="Q64" s="11"/>
    </row>
    <row r="65" spans="2:17" ht="14.25" x14ac:dyDescent="0.2">
      <c r="B65" s="3" t="s">
        <v>53</v>
      </c>
      <c r="C65" s="52" t="s">
        <v>231</v>
      </c>
      <c r="D65" s="50" t="s">
        <v>55</v>
      </c>
      <c r="E65" s="50" t="s">
        <v>55</v>
      </c>
      <c r="F65" s="4" t="s">
        <v>6</v>
      </c>
      <c r="G65" s="9" t="s">
        <v>154</v>
      </c>
      <c r="H65" s="26" t="s">
        <v>155</v>
      </c>
      <c r="I65" s="19" t="s">
        <v>8</v>
      </c>
      <c r="J65" s="28"/>
      <c r="K65" s="38"/>
      <c r="L65" s="30">
        <v>227500</v>
      </c>
      <c r="M65" s="37">
        <f t="shared" si="6"/>
        <v>227500</v>
      </c>
      <c r="N65" s="37">
        <f t="shared" si="7"/>
        <v>22750</v>
      </c>
      <c r="O65" s="36">
        <f t="shared" si="8"/>
        <v>204750</v>
      </c>
      <c r="P65" s="19"/>
      <c r="Q65" s="11"/>
    </row>
    <row r="66" spans="2:17" ht="14.25" x14ac:dyDescent="0.2">
      <c r="B66" s="3" t="s">
        <v>53</v>
      </c>
      <c r="C66" s="52" t="s">
        <v>250</v>
      </c>
      <c r="D66" s="49" t="s">
        <v>338</v>
      </c>
      <c r="E66" s="49" t="s">
        <v>113</v>
      </c>
      <c r="F66" s="4" t="s">
        <v>6</v>
      </c>
      <c r="G66" s="9" t="s">
        <v>219</v>
      </c>
      <c r="H66" s="26" t="s">
        <v>155</v>
      </c>
      <c r="I66" s="19" t="s">
        <v>8</v>
      </c>
      <c r="J66" s="29"/>
      <c r="K66" s="38"/>
      <c r="L66" s="30">
        <v>206500</v>
      </c>
      <c r="M66" s="37">
        <f t="shared" si="6"/>
        <v>206500</v>
      </c>
      <c r="N66" s="37">
        <f t="shared" si="7"/>
        <v>20650</v>
      </c>
      <c r="O66" s="36">
        <f t="shared" si="8"/>
        <v>185850</v>
      </c>
      <c r="P66" s="19"/>
      <c r="Q66" s="11"/>
    </row>
    <row r="67" spans="2:17" ht="14.25" x14ac:dyDescent="0.2">
      <c r="B67" s="3" t="s">
        <v>16</v>
      </c>
      <c r="C67" s="53" t="s">
        <v>316</v>
      </c>
      <c r="D67" s="49" t="s">
        <v>339</v>
      </c>
      <c r="E67" s="49" t="s">
        <v>339</v>
      </c>
      <c r="F67" s="4" t="s">
        <v>6</v>
      </c>
      <c r="G67" s="9" t="s">
        <v>154</v>
      </c>
      <c r="H67" s="26" t="s">
        <v>155</v>
      </c>
      <c r="I67" s="19" t="s">
        <v>8</v>
      </c>
      <c r="J67" s="29">
        <v>260000</v>
      </c>
      <c r="K67" s="38"/>
      <c r="L67" s="30"/>
      <c r="M67" s="37">
        <f t="shared" si="6"/>
        <v>260000</v>
      </c>
      <c r="N67" s="37">
        <f t="shared" si="7"/>
        <v>26000</v>
      </c>
      <c r="O67" s="36">
        <f t="shared" si="8"/>
        <v>234000</v>
      </c>
      <c r="P67" s="19"/>
      <c r="Q67" s="11"/>
    </row>
    <row r="68" spans="2:17" ht="14.25" x14ac:dyDescent="0.2">
      <c r="B68" s="3" t="s">
        <v>53</v>
      </c>
      <c r="C68" s="52" t="s">
        <v>271</v>
      </c>
      <c r="D68" s="49" t="s">
        <v>52</v>
      </c>
      <c r="E68" s="49" t="s">
        <v>52</v>
      </c>
      <c r="F68" s="4" t="s">
        <v>6</v>
      </c>
      <c r="G68" s="9" t="s">
        <v>154</v>
      </c>
      <c r="H68" s="26" t="s">
        <v>155</v>
      </c>
      <c r="I68" s="19" t="s">
        <v>8</v>
      </c>
      <c r="J68" s="29"/>
      <c r="K68" s="38"/>
      <c r="L68" s="30">
        <v>70000</v>
      </c>
      <c r="M68" s="37">
        <f t="shared" si="6"/>
        <v>70000</v>
      </c>
      <c r="N68" s="37">
        <f t="shared" si="7"/>
        <v>7000</v>
      </c>
      <c r="O68" s="36">
        <f t="shared" si="8"/>
        <v>63000</v>
      </c>
      <c r="P68" s="19"/>
      <c r="Q68" s="11"/>
    </row>
    <row r="69" spans="2:17" ht="14.25" x14ac:dyDescent="0.2">
      <c r="B69" s="3" t="s">
        <v>16</v>
      </c>
      <c r="C69" s="52" t="s">
        <v>317</v>
      </c>
      <c r="D69" s="50" t="s">
        <v>191</v>
      </c>
      <c r="E69" s="50" t="s">
        <v>191</v>
      </c>
      <c r="F69" s="4" t="s">
        <v>6</v>
      </c>
      <c r="G69" s="9" t="s">
        <v>154</v>
      </c>
      <c r="H69" s="26" t="s">
        <v>155</v>
      </c>
      <c r="I69" s="19" t="s">
        <v>8</v>
      </c>
      <c r="J69" s="29">
        <v>390000</v>
      </c>
      <c r="K69" s="38"/>
      <c r="L69" s="30"/>
      <c r="M69" s="37">
        <f t="shared" si="6"/>
        <v>390000</v>
      </c>
      <c r="N69" s="37">
        <f t="shared" si="7"/>
        <v>39000</v>
      </c>
      <c r="O69" s="36">
        <f t="shared" si="8"/>
        <v>351000</v>
      </c>
      <c r="P69" s="19"/>
      <c r="Q69" s="11"/>
    </row>
    <row r="70" spans="2:17" ht="14.25" x14ac:dyDescent="0.2">
      <c r="B70" s="3" t="s">
        <v>16</v>
      </c>
      <c r="C70" s="52" t="s">
        <v>245</v>
      </c>
      <c r="D70" s="49" t="s">
        <v>58</v>
      </c>
      <c r="E70" s="50" t="s">
        <v>58</v>
      </c>
      <c r="F70" s="4" t="s">
        <v>6</v>
      </c>
      <c r="G70" s="9" t="s">
        <v>154</v>
      </c>
      <c r="H70" s="26" t="s">
        <v>155</v>
      </c>
      <c r="I70" s="19" t="s">
        <v>8</v>
      </c>
      <c r="J70" s="28"/>
      <c r="K70" s="38"/>
      <c r="L70" s="30">
        <v>696000</v>
      </c>
      <c r="M70" s="37">
        <f t="shared" si="6"/>
        <v>696000</v>
      </c>
      <c r="N70" s="37">
        <f t="shared" si="7"/>
        <v>69600</v>
      </c>
      <c r="O70" s="36">
        <f t="shared" si="8"/>
        <v>626400</v>
      </c>
      <c r="P70" s="19"/>
      <c r="Q70" s="11"/>
    </row>
    <row r="71" spans="2:17" ht="14.25" x14ac:dyDescent="0.2">
      <c r="B71" s="3" t="s">
        <v>16</v>
      </c>
      <c r="C71" s="52" t="s">
        <v>344</v>
      </c>
      <c r="D71" s="49" t="s">
        <v>48</v>
      </c>
      <c r="E71" s="50" t="s">
        <v>48</v>
      </c>
      <c r="F71" s="4" t="s">
        <v>6</v>
      </c>
      <c r="G71" s="9" t="s">
        <v>345</v>
      </c>
      <c r="H71" s="26" t="s">
        <v>155</v>
      </c>
      <c r="I71" s="19" t="s">
        <v>8</v>
      </c>
      <c r="J71" s="28"/>
      <c r="K71" s="38"/>
      <c r="L71" s="30"/>
      <c r="M71" s="37">
        <f t="shared" si="6"/>
        <v>0</v>
      </c>
      <c r="N71" s="37">
        <f t="shared" si="7"/>
        <v>0</v>
      </c>
      <c r="O71" s="36">
        <f t="shared" si="8"/>
        <v>0</v>
      </c>
      <c r="P71" s="19"/>
      <c r="Q71" s="11"/>
    </row>
    <row r="72" spans="2:17" ht="14.25" x14ac:dyDescent="0.2">
      <c r="B72" s="3" t="s">
        <v>53</v>
      </c>
      <c r="C72" s="52" t="s">
        <v>318</v>
      </c>
      <c r="D72" s="49" t="s">
        <v>59</v>
      </c>
      <c r="E72" s="49" t="s">
        <v>59</v>
      </c>
      <c r="F72" s="4" t="s">
        <v>6</v>
      </c>
      <c r="G72" s="9" t="s">
        <v>179</v>
      </c>
      <c r="H72" s="26" t="s">
        <v>155</v>
      </c>
      <c r="I72" s="19" t="s">
        <v>8</v>
      </c>
      <c r="J72" s="29">
        <v>630000</v>
      </c>
      <c r="K72" s="38"/>
      <c r="L72" s="30">
        <v>45500</v>
      </c>
      <c r="M72" s="37">
        <f t="shared" si="6"/>
        <v>675500</v>
      </c>
      <c r="N72" s="37">
        <f t="shared" si="7"/>
        <v>67550</v>
      </c>
      <c r="O72" s="36">
        <f t="shared" si="8"/>
        <v>607950</v>
      </c>
      <c r="P72" s="19"/>
      <c r="Q72" s="11"/>
    </row>
    <row r="73" spans="2:17" ht="14.25" x14ac:dyDescent="0.2">
      <c r="B73" s="3" t="s">
        <v>16</v>
      </c>
      <c r="C73" s="52" t="s">
        <v>319</v>
      </c>
      <c r="D73" s="50" t="s">
        <v>113</v>
      </c>
      <c r="E73" s="50" t="s">
        <v>113</v>
      </c>
      <c r="F73" s="4" t="s">
        <v>6</v>
      </c>
      <c r="G73" s="9" t="s">
        <v>219</v>
      </c>
      <c r="H73" s="26" t="s">
        <v>155</v>
      </c>
      <c r="I73" s="19" t="s">
        <v>8</v>
      </c>
      <c r="J73" s="36">
        <v>310000</v>
      </c>
      <c r="K73" s="38"/>
      <c r="L73" s="30">
        <v>58050</v>
      </c>
      <c r="M73" s="37">
        <f t="shared" si="6"/>
        <v>368050</v>
      </c>
      <c r="N73" s="37">
        <f t="shared" si="7"/>
        <v>36805</v>
      </c>
      <c r="O73" s="36">
        <f t="shared" si="8"/>
        <v>331245</v>
      </c>
      <c r="P73" s="19"/>
      <c r="Q73" s="11"/>
    </row>
    <row r="74" spans="2:17" ht="14.25" x14ac:dyDescent="0.2">
      <c r="B74" s="3" t="s">
        <v>16</v>
      </c>
      <c r="C74" s="53" t="s">
        <v>320</v>
      </c>
      <c r="D74" s="50" t="s">
        <v>93</v>
      </c>
      <c r="E74" s="50" t="s">
        <v>93</v>
      </c>
      <c r="F74" s="4" t="s">
        <v>6</v>
      </c>
      <c r="G74" s="9" t="s">
        <v>154</v>
      </c>
      <c r="H74" s="26" t="s">
        <v>155</v>
      </c>
      <c r="I74" s="19" t="s">
        <v>8</v>
      </c>
      <c r="J74" s="28"/>
      <c r="K74" s="38"/>
      <c r="L74" s="30">
        <v>308750</v>
      </c>
      <c r="M74" s="37">
        <f t="shared" si="6"/>
        <v>308750</v>
      </c>
      <c r="N74" s="37">
        <f t="shared" si="7"/>
        <v>30875</v>
      </c>
      <c r="O74" s="36">
        <f t="shared" si="8"/>
        <v>277875</v>
      </c>
      <c r="P74" s="19"/>
      <c r="Q74" s="11"/>
    </row>
    <row r="75" spans="2:17" ht="14.25" x14ac:dyDescent="0.2">
      <c r="B75" s="3" t="s">
        <v>16</v>
      </c>
      <c r="C75" s="52" t="s">
        <v>269</v>
      </c>
      <c r="D75" s="50" t="s">
        <v>91</v>
      </c>
      <c r="E75" s="49" t="s">
        <v>183</v>
      </c>
      <c r="F75" s="4" t="s">
        <v>6</v>
      </c>
      <c r="G75" s="9" t="s">
        <v>154</v>
      </c>
      <c r="H75" s="26" t="s">
        <v>155</v>
      </c>
      <c r="I75" s="19" t="s">
        <v>8</v>
      </c>
      <c r="J75" s="29"/>
      <c r="K75" s="38"/>
      <c r="L75" s="30">
        <v>157500</v>
      </c>
      <c r="M75" s="37">
        <f t="shared" si="6"/>
        <v>157500</v>
      </c>
      <c r="N75" s="37">
        <f t="shared" si="7"/>
        <v>15750</v>
      </c>
      <c r="O75" s="36">
        <f t="shared" si="8"/>
        <v>141750</v>
      </c>
      <c r="P75" s="19"/>
      <c r="Q75" s="11"/>
    </row>
    <row r="76" spans="2:17" ht="14.25" x14ac:dyDescent="0.2">
      <c r="B76" s="3" t="s">
        <v>53</v>
      </c>
      <c r="C76" s="53" t="s">
        <v>228</v>
      </c>
      <c r="D76" s="50" t="s">
        <v>58</v>
      </c>
      <c r="E76" s="49" t="s">
        <v>58</v>
      </c>
      <c r="F76" s="4" t="s">
        <v>6</v>
      </c>
      <c r="G76" s="9" t="s">
        <v>154</v>
      </c>
      <c r="H76" s="26" t="s">
        <v>155</v>
      </c>
      <c r="I76" s="19" t="s">
        <v>8</v>
      </c>
      <c r="J76" s="28"/>
      <c r="K76" s="38"/>
      <c r="L76" s="30"/>
      <c r="M76" s="37">
        <f t="shared" si="6"/>
        <v>0</v>
      </c>
      <c r="N76" s="37">
        <f t="shared" si="7"/>
        <v>0</v>
      </c>
      <c r="O76" s="36">
        <f t="shared" si="8"/>
        <v>0</v>
      </c>
      <c r="P76" s="19"/>
      <c r="Q76" s="11"/>
    </row>
    <row r="77" spans="2:17" ht="14.25" x14ac:dyDescent="0.2">
      <c r="B77" s="3" t="s">
        <v>16</v>
      </c>
      <c r="C77" s="52" t="s">
        <v>321</v>
      </c>
      <c r="D77" s="49" t="s">
        <v>147</v>
      </c>
      <c r="E77" s="49" t="s">
        <v>99</v>
      </c>
      <c r="F77" s="4" t="s">
        <v>6</v>
      </c>
      <c r="G77" s="9" t="s">
        <v>154</v>
      </c>
      <c r="H77" s="26" t="s">
        <v>155</v>
      </c>
      <c r="I77" s="19" t="s">
        <v>8</v>
      </c>
      <c r="J77" s="29">
        <v>270000</v>
      </c>
      <c r="K77" s="38"/>
      <c r="L77" s="30">
        <v>78750</v>
      </c>
      <c r="M77" s="37">
        <f t="shared" si="6"/>
        <v>348750</v>
      </c>
      <c r="N77" s="37">
        <f t="shared" si="7"/>
        <v>34875</v>
      </c>
      <c r="O77" s="36">
        <f t="shared" si="8"/>
        <v>313875</v>
      </c>
      <c r="P77" s="19"/>
      <c r="Q77" s="11"/>
    </row>
    <row r="78" spans="2:17" ht="14.25" x14ac:dyDescent="0.2">
      <c r="B78" s="3" t="s">
        <v>16</v>
      </c>
      <c r="C78" s="52" t="s">
        <v>348</v>
      </c>
      <c r="D78" s="49" t="s">
        <v>351</v>
      </c>
      <c r="E78" s="49" t="s">
        <v>351</v>
      </c>
      <c r="F78" s="4" t="s">
        <v>6</v>
      </c>
      <c r="G78" s="9" t="s">
        <v>349</v>
      </c>
      <c r="H78" s="26" t="s">
        <v>350</v>
      </c>
      <c r="I78" s="19" t="s">
        <v>8</v>
      </c>
      <c r="J78" s="29">
        <v>670000</v>
      </c>
      <c r="K78" s="38"/>
      <c r="L78" s="30"/>
      <c r="M78" s="37">
        <f t="shared" si="6"/>
        <v>670000</v>
      </c>
      <c r="N78" s="37">
        <f t="shared" si="7"/>
        <v>67000</v>
      </c>
      <c r="O78" s="36">
        <f t="shared" si="8"/>
        <v>603000</v>
      </c>
      <c r="P78" s="19"/>
      <c r="Q78" s="11"/>
    </row>
    <row r="79" spans="2:17" ht="14.25" x14ac:dyDescent="0.2">
      <c r="B79" s="3" t="s">
        <v>16</v>
      </c>
      <c r="C79" s="52" t="s">
        <v>322</v>
      </c>
      <c r="D79" s="49" t="s">
        <v>44</v>
      </c>
      <c r="E79" s="49" t="s">
        <v>44</v>
      </c>
      <c r="F79" s="4" t="s">
        <v>6</v>
      </c>
      <c r="G79" s="9" t="s">
        <v>154</v>
      </c>
      <c r="H79" s="26" t="s">
        <v>155</v>
      </c>
      <c r="I79" s="19" t="s">
        <v>8</v>
      </c>
      <c r="J79" s="29">
        <v>270000</v>
      </c>
      <c r="K79" s="38"/>
      <c r="L79" s="30"/>
      <c r="M79" s="37">
        <f t="shared" si="6"/>
        <v>270000</v>
      </c>
      <c r="N79" s="37">
        <f t="shared" si="7"/>
        <v>27000</v>
      </c>
      <c r="O79" s="36">
        <f t="shared" si="8"/>
        <v>243000</v>
      </c>
      <c r="P79" s="19"/>
      <c r="Q79" s="11"/>
    </row>
    <row r="80" spans="2:17" ht="14.25" x14ac:dyDescent="0.2">
      <c r="B80" s="3" t="s">
        <v>53</v>
      </c>
      <c r="C80" s="52" t="s">
        <v>323</v>
      </c>
      <c r="D80" s="49" t="s">
        <v>58</v>
      </c>
      <c r="E80" s="49" t="s">
        <v>58</v>
      </c>
      <c r="F80" s="4" t="s">
        <v>6</v>
      </c>
      <c r="G80" s="9" t="s">
        <v>154</v>
      </c>
      <c r="H80" s="26" t="s">
        <v>155</v>
      </c>
      <c r="I80" s="19" t="s">
        <v>8</v>
      </c>
      <c r="J80" s="29">
        <v>1800000</v>
      </c>
      <c r="K80" s="38"/>
      <c r="L80" s="30"/>
      <c r="M80" s="37">
        <f t="shared" si="6"/>
        <v>1800000</v>
      </c>
      <c r="N80" s="37">
        <f t="shared" si="7"/>
        <v>180000</v>
      </c>
      <c r="O80" s="36">
        <f t="shared" si="8"/>
        <v>1620000</v>
      </c>
      <c r="P80" s="19"/>
      <c r="Q80" s="41"/>
    </row>
    <row r="81" spans="2:17" ht="14.25" x14ac:dyDescent="0.2">
      <c r="B81" s="3" t="s">
        <v>16</v>
      </c>
      <c r="C81" s="52" t="s">
        <v>255</v>
      </c>
      <c r="D81" s="50" t="s">
        <v>191</v>
      </c>
      <c r="E81" s="50" t="s">
        <v>191</v>
      </c>
      <c r="F81" s="4" t="s">
        <v>6</v>
      </c>
      <c r="G81" s="9" t="s">
        <v>154</v>
      </c>
      <c r="H81" s="26" t="s">
        <v>155</v>
      </c>
      <c r="I81" s="19" t="s">
        <v>92</v>
      </c>
      <c r="J81" s="36"/>
      <c r="K81" s="38"/>
      <c r="L81" s="37">
        <v>23100</v>
      </c>
      <c r="M81" s="37">
        <f>+J81+L81</f>
        <v>23100</v>
      </c>
      <c r="N81" s="37">
        <f t="shared" si="7"/>
        <v>2310</v>
      </c>
      <c r="O81" s="36">
        <f t="shared" si="8"/>
        <v>20790</v>
      </c>
      <c r="P81" s="19"/>
      <c r="Q81" s="54"/>
    </row>
    <row r="82" spans="2:17" ht="14.25" x14ac:dyDescent="0.2">
      <c r="B82" s="3" t="s">
        <v>16</v>
      </c>
      <c r="C82" s="52" t="s">
        <v>324</v>
      </c>
      <c r="D82" s="50" t="s">
        <v>191</v>
      </c>
      <c r="E82" s="49" t="s">
        <v>340</v>
      </c>
      <c r="F82" s="4" t="s">
        <v>6</v>
      </c>
      <c r="G82" s="9" t="s">
        <v>154</v>
      </c>
      <c r="H82" s="26" t="s">
        <v>155</v>
      </c>
      <c r="I82" s="19" t="s">
        <v>8</v>
      </c>
      <c r="J82" s="28"/>
      <c r="K82" s="38"/>
      <c r="L82" s="30">
        <v>33000</v>
      </c>
      <c r="M82" s="37">
        <f>SUM(J82:L82)</f>
        <v>33000</v>
      </c>
      <c r="N82" s="37">
        <f t="shared" si="7"/>
        <v>3300</v>
      </c>
      <c r="O82" s="36">
        <f t="shared" si="8"/>
        <v>29700</v>
      </c>
      <c r="P82" s="19"/>
      <c r="Q82" s="41"/>
    </row>
    <row r="83" spans="2:17" ht="14.25" x14ac:dyDescent="0.2">
      <c r="B83" s="3" t="s">
        <v>16</v>
      </c>
      <c r="C83" s="52" t="s">
        <v>264</v>
      </c>
      <c r="D83" s="50" t="s">
        <v>341</v>
      </c>
      <c r="E83" s="50" t="s">
        <v>341</v>
      </c>
      <c r="F83" s="4" t="s">
        <v>6</v>
      </c>
      <c r="G83" s="9" t="s">
        <v>154</v>
      </c>
      <c r="H83" s="26" t="s">
        <v>155</v>
      </c>
      <c r="I83" s="19" t="s">
        <v>8</v>
      </c>
      <c r="J83" s="36">
        <v>270000</v>
      </c>
      <c r="K83" s="38"/>
      <c r="L83" s="30"/>
      <c r="M83" s="37">
        <f>SUM(J83:L83)</f>
        <v>270000</v>
      </c>
      <c r="N83" s="37">
        <f t="shared" si="7"/>
        <v>27000</v>
      </c>
      <c r="O83" s="36">
        <f t="shared" si="8"/>
        <v>243000</v>
      </c>
      <c r="P83" s="19"/>
      <c r="Q83" s="41"/>
    </row>
    <row r="84" spans="2:17" ht="14.25" x14ac:dyDescent="0.2">
      <c r="B84" s="3" t="s">
        <v>53</v>
      </c>
      <c r="C84" s="53" t="s">
        <v>346</v>
      </c>
      <c r="D84" s="50" t="s">
        <v>342</v>
      </c>
      <c r="E84" s="50" t="s">
        <v>342</v>
      </c>
      <c r="F84" s="4" t="s">
        <v>6</v>
      </c>
      <c r="G84" s="9" t="s">
        <v>154</v>
      </c>
      <c r="H84" s="26" t="s">
        <v>155</v>
      </c>
      <c r="I84" s="19" t="s">
        <v>8</v>
      </c>
      <c r="J84" s="28">
        <v>920000</v>
      </c>
      <c r="K84" s="38"/>
      <c r="L84" s="30"/>
      <c r="M84" s="37">
        <f>SUM(J84:L84)</f>
        <v>920000</v>
      </c>
      <c r="N84" s="37">
        <f t="shared" si="7"/>
        <v>92000</v>
      </c>
      <c r="O84" s="36">
        <f t="shared" si="8"/>
        <v>828000</v>
      </c>
      <c r="P84" s="19"/>
      <c r="Q84" s="41"/>
    </row>
    <row r="85" spans="2:17" ht="14.25" x14ac:dyDescent="0.2">
      <c r="B85" s="3" t="s">
        <v>53</v>
      </c>
      <c r="C85" s="52" t="s">
        <v>268</v>
      </c>
      <c r="D85" s="49" t="s">
        <v>110</v>
      </c>
      <c r="E85" s="49" t="s">
        <v>42</v>
      </c>
      <c r="F85" s="4" t="s">
        <v>6</v>
      </c>
      <c r="G85" s="9" t="s">
        <v>154</v>
      </c>
      <c r="H85" s="26" t="s">
        <v>155</v>
      </c>
      <c r="I85" s="19" t="s">
        <v>8</v>
      </c>
      <c r="J85" s="28"/>
      <c r="K85" s="38"/>
      <c r="L85" s="30">
        <v>370500</v>
      </c>
      <c r="M85" s="37">
        <f>SUM(J85:L85)</f>
        <v>370500</v>
      </c>
      <c r="N85" s="37">
        <f t="shared" si="7"/>
        <v>37050</v>
      </c>
      <c r="O85" s="36">
        <f t="shared" si="8"/>
        <v>333450</v>
      </c>
      <c r="P85" s="19"/>
    </row>
    <row r="86" spans="2:17" ht="14.25" x14ac:dyDescent="0.2">
      <c r="B86" s="3" t="s">
        <v>53</v>
      </c>
      <c r="C86" s="52" t="s">
        <v>230</v>
      </c>
      <c r="D86" s="49" t="s">
        <v>44</v>
      </c>
      <c r="E86" s="49" t="s">
        <v>44</v>
      </c>
      <c r="F86" s="4" t="s">
        <v>6</v>
      </c>
      <c r="G86" s="9" t="s">
        <v>154</v>
      </c>
      <c r="H86" s="26" t="s">
        <v>155</v>
      </c>
      <c r="I86" s="19" t="s">
        <v>8</v>
      </c>
      <c r="J86" s="29">
        <v>270000</v>
      </c>
      <c r="K86" s="38"/>
      <c r="L86" s="30"/>
      <c r="M86" s="37">
        <f>SUM(J86:L86)</f>
        <v>270000</v>
      </c>
      <c r="N86" s="37">
        <f t="shared" si="7"/>
        <v>27000</v>
      </c>
      <c r="O86" s="36">
        <f t="shared" si="8"/>
        <v>243000</v>
      </c>
      <c r="P86" s="19"/>
    </row>
    <row r="87" spans="2:17" ht="14.25" x14ac:dyDescent="0.2">
      <c r="B87" s="3" t="s">
        <v>16</v>
      </c>
      <c r="C87" s="53" t="s">
        <v>274</v>
      </c>
      <c r="D87" s="50" t="s">
        <v>196</v>
      </c>
      <c r="E87" s="50" t="s">
        <v>197</v>
      </c>
      <c r="F87" s="4" t="s">
        <v>6</v>
      </c>
      <c r="G87" s="6" t="s">
        <v>195</v>
      </c>
      <c r="H87" s="26" t="s">
        <v>155</v>
      </c>
      <c r="I87" s="19" t="s">
        <v>92</v>
      </c>
      <c r="J87" s="16"/>
      <c r="K87" s="16"/>
      <c r="L87" s="37"/>
      <c r="M87" s="37">
        <f>+J87+L87</f>
        <v>0</v>
      </c>
      <c r="N87" s="37">
        <f t="shared" si="7"/>
        <v>0</v>
      </c>
      <c r="O87" s="36">
        <f t="shared" si="8"/>
        <v>0</v>
      </c>
      <c r="P87" s="19"/>
      <c r="Q87" s="55"/>
    </row>
    <row r="88" spans="2:17" ht="14.25" x14ac:dyDescent="0.2">
      <c r="B88" s="3" t="s">
        <v>16</v>
      </c>
      <c r="C88" s="53" t="s">
        <v>325</v>
      </c>
      <c r="D88" s="50" t="s">
        <v>58</v>
      </c>
      <c r="E88" s="50" t="s">
        <v>58</v>
      </c>
      <c r="F88" s="4" t="s">
        <v>6</v>
      </c>
      <c r="G88" s="9" t="s">
        <v>154</v>
      </c>
      <c r="H88" s="26" t="s">
        <v>155</v>
      </c>
      <c r="I88" s="19" t="s">
        <v>92</v>
      </c>
      <c r="J88" s="28"/>
      <c r="K88" s="38"/>
      <c r="L88" s="30">
        <v>384000</v>
      </c>
      <c r="M88" s="37">
        <f t="shared" ref="M88:M111" si="9">SUM(J88:L88)</f>
        <v>384000</v>
      </c>
      <c r="N88" s="37">
        <f t="shared" si="7"/>
        <v>38400</v>
      </c>
      <c r="O88" s="36">
        <f t="shared" si="8"/>
        <v>345600</v>
      </c>
      <c r="P88" s="19"/>
    </row>
    <row r="89" spans="2:17" ht="14.25" x14ac:dyDescent="0.2">
      <c r="B89" s="3" t="s">
        <v>16</v>
      </c>
      <c r="C89" s="52" t="s">
        <v>237</v>
      </c>
      <c r="D89" s="51" t="s">
        <v>58</v>
      </c>
      <c r="E89" s="51" t="s">
        <v>58</v>
      </c>
      <c r="F89" s="4" t="s">
        <v>202</v>
      </c>
      <c r="G89" s="9" t="s">
        <v>201</v>
      </c>
      <c r="H89" s="26" t="s">
        <v>155</v>
      </c>
      <c r="I89" s="19" t="s">
        <v>8</v>
      </c>
      <c r="J89" s="29"/>
      <c r="K89" s="38"/>
      <c r="L89" s="30"/>
      <c r="M89" s="37">
        <f t="shared" si="9"/>
        <v>0</v>
      </c>
      <c r="N89" s="37">
        <f t="shared" si="7"/>
        <v>0</v>
      </c>
      <c r="O89" s="36">
        <f t="shared" si="8"/>
        <v>0</v>
      </c>
      <c r="P89" s="19"/>
      <c r="Q89" s="11"/>
    </row>
    <row r="90" spans="2:17" ht="14.25" x14ac:dyDescent="0.2">
      <c r="B90" s="3" t="s">
        <v>16</v>
      </c>
      <c r="C90" s="52" t="s">
        <v>240</v>
      </c>
      <c r="D90" s="50" t="s">
        <v>107</v>
      </c>
      <c r="E90" s="50" t="s">
        <v>108</v>
      </c>
      <c r="F90" s="4" t="s">
        <v>6</v>
      </c>
      <c r="G90" s="9" t="s">
        <v>154</v>
      </c>
      <c r="H90" s="26" t="s">
        <v>155</v>
      </c>
      <c r="I90" s="19" t="s">
        <v>8</v>
      </c>
      <c r="J90" s="28">
        <v>216000</v>
      </c>
      <c r="K90" s="38"/>
      <c r="L90" s="30"/>
      <c r="M90" s="37">
        <f t="shared" si="9"/>
        <v>216000</v>
      </c>
      <c r="N90" s="37">
        <f t="shared" si="7"/>
        <v>21600</v>
      </c>
      <c r="O90" s="36">
        <f t="shared" si="8"/>
        <v>194400</v>
      </c>
      <c r="P90" s="19"/>
      <c r="Q90" s="11"/>
    </row>
    <row r="91" spans="2:17" ht="14.25" x14ac:dyDescent="0.2">
      <c r="B91" s="3" t="s">
        <v>16</v>
      </c>
      <c r="C91" s="52" t="s">
        <v>267</v>
      </c>
      <c r="D91" s="49" t="s">
        <v>174</v>
      </c>
      <c r="E91" s="50" t="s">
        <v>25</v>
      </c>
      <c r="F91" s="4" t="s">
        <v>6</v>
      </c>
      <c r="G91" s="9" t="s">
        <v>154</v>
      </c>
      <c r="H91" s="26" t="s">
        <v>155</v>
      </c>
      <c r="I91" s="19" t="s">
        <v>8</v>
      </c>
      <c r="J91" s="28">
        <v>600000</v>
      </c>
      <c r="K91" s="38"/>
      <c r="L91" s="30">
        <v>1056000</v>
      </c>
      <c r="M91" s="37">
        <f t="shared" si="9"/>
        <v>1656000</v>
      </c>
      <c r="N91" s="37">
        <f t="shared" si="7"/>
        <v>165600</v>
      </c>
      <c r="O91" s="36">
        <f t="shared" si="8"/>
        <v>1490400</v>
      </c>
      <c r="P91" s="19"/>
      <c r="Q91" s="11"/>
    </row>
    <row r="92" spans="2:17" ht="14.25" x14ac:dyDescent="0.2">
      <c r="B92" s="3" t="s">
        <v>16</v>
      </c>
      <c r="C92" s="52" t="s">
        <v>326</v>
      </c>
      <c r="D92" s="50" t="s">
        <v>62</v>
      </c>
      <c r="E92" s="50" t="s">
        <v>62</v>
      </c>
      <c r="F92" s="4" t="s">
        <v>6</v>
      </c>
      <c r="G92" s="9" t="s">
        <v>200</v>
      </c>
      <c r="H92" s="26" t="s">
        <v>155</v>
      </c>
      <c r="I92" s="19" t="s">
        <v>8</v>
      </c>
      <c r="J92" s="29"/>
      <c r="K92" s="38"/>
      <c r="L92" s="30">
        <v>317250</v>
      </c>
      <c r="M92" s="37">
        <f t="shared" si="9"/>
        <v>317250</v>
      </c>
      <c r="N92" s="37">
        <f t="shared" si="7"/>
        <v>31725</v>
      </c>
      <c r="O92" s="36">
        <f t="shared" si="8"/>
        <v>285525</v>
      </c>
      <c r="P92" s="19"/>
      <c r="Q92" s="11"/>
    </row>
    <row r="93" spans="2:17" ht="14.25" x14ac:dyDescent="0.2">
      <c r="B93" s="3" t="s">
        <v>16</v>
      </c>
      <c r="C93" s="52" t="s">
        <v>327</v>
      </c>
      <c r="D93" s="49" t="s">
        <v>341</v>
      </c>
      <c r="E93" s="49" t="s">
        <v>341</v>
      </c>
      <c r="F93" s="4" t="s">
        <v>6</v>
      </c>
      <c r="G93" s="9" t="s">
        <v>154</v>
      </c>
      <c r="H93" s="26" t="s">
        <v>155</v>
      </c>
      <c r="I93" s="19" t="s">
        <v>8</v>
      </c>
      <c r="J93" s="28"/>
      <c r="K93" s="38"/>
      <c r="L93" s="30">
        <v>78750</v>
      </c>
      <c r="M93" s="37">
        <f t="shared" si="9"/>
        <v>78750</v>
      </c>
      <c r="N93" s="37">
        <f t="shared" si="7"/>
        <v>7875</v>
      </c>
      <c r="O93" s="36">
        <f t="shared" si="8"/>
        <v>70875</v>
      </c>
      <c r="P93" s="19"/>
      <c r="Q93" s="11"/>
    </row>
    <row r="94" spans="2:17" ht="14.25" x14ac:dyDescent="0.2">
      <c r="B94" s="3" t="s">
        <v>53</v>
      </c>
      <c r="C94" s="52" t="s">
        <v>227</v>
      </c>
      <c r="D94" s="50" t="s">
        <v>58</v>
      </c>
      <c r="E94" s="50" t="s">
        <v>189</v>
      </c>
      <c r="F94" s="4"/>
      <c r="G94" s="9" t="s">
        <v>154</v>
      </c>
      <c r="H94" s="26" t="s">
        <v>155</v>
      </c>
      <c r="I94" s="19" t="s">
        <v>8</v>
      </c>
      <c r="J94" s="28"/>
      <c r="K94" s="38"/>
      <c r="L94" s="30">
        <v>270000</v>
      </c>
      <c r="M94" s="37">
        <f t="shared" si="9"/>
        <v>270000</v>
      </c>
      <c r="N94" s="37">
        <f t="shared" si="7"/>
        <v>27000</v>
      </c>
      <c r="O94" s="36">
        <f t="shared" si="8"/>
        <v>243000</v>
      </c>
      <c r="P94" s="19"/>
      <c r="Q94" s="11"/>
    </row>
    <row r="95" spans="2:17" ht="14.25" x14ac:dyDescent="0.2">
      <c r="B95" s="3" t="s">
        <v>16</v>
      </c>
      <c r="C95" s="52" t="s">
        <v>238</v>
      </c>
      <c r="D95" s="51" t="s">
        <v>182</v>
      </c>
      <c r="E95" s="51" t="s">
        <v>25</v>
      </c>
      <c r="F95" s="4" t="s">
        <v>6</v>
      </c>
      <c r="G95" s="9" t="s">
        <v>154</v>
      </c>
      <c r="H95" s="26" t="s">
        <v>155</v>
      </c>
      <c r="I95" s="19" t="s">
        <v>8</v>
      </c>
      <c r="J95" s="29"/>
      <c r="K95" s="38"/>
      <c r="L95" s="30">
        <v>288000</v>
      </c>
      <c r="M95" s="37">
        <f t="shared" si="9"/>
        <v>288000</v>
      </c>
      <c r="N95" s="37">
        <f t="shared" si="7"/>
        <v>28800</v>
      </c>
      <c r="O95" s="36">
        <f t="shared" si="8"/>
        <v>259200</v>
      </c>
      <c r="P95" s="19"/>
      <c r="Q95" s="11"/>
    </row>
    <row r="96" spans="2:17" ht="14.25" x14ac:dyDescent="0.2">
      <c r="B96" s="3" t="s">
        <v>53</v>
      </c>
      <c r="C96" s="52" t="s">
        <v>239</v>
      </c>
      <c r="D96" s="49" t="s">
        <v>52</v>
      </c>
      <c r="E96" s="49" t="s">
        <v>52</v>
      </c>
      <c r="F96" s="4" t="s">
        <v>6</v>
      </c>
      <c r="G96" s="9" t="s">
        <v>154</v>
      </c>
      <c r="H96" s="26" t="s">
        <v>155</v>
      </c>
      <c r="I96" s="19" t="s">
        <v>8</v>
      </c>
      <c r="J96" s="28">
        <v>290000</v>
      </c>
      <c r="K96" s="38"/>
      <c r="L96" s="30">
        <v>126000</v>
      </c>
      <c r="M96" s="37">
        <f t="shared" si="9"/>
        <v>416000</v>
      </c>
      <c r="N96" s="37">
        <f t="shared" ref="N96:N114" si="10">(M96*10%)</f>
        <v>41600</v>
      </c>
      <c r="O96" s="36">
        <f t="shared" ref="O96:O114" si="11">(M96-N96)</f>
        <v>374400</v>
      </c>
      <c r="P96" s="19"/>
      <c r="Q96" s="11"/>
    </row>
    <row r="97" spans="2:17" ht="14.25" x14ac:dyDescent="0.2">
      <c r="B97" s="3" t="s">
        <v>16</v>
      </c>
      <c r="C97" s="52" t="s">
        <v>266</v>
      </c>
      <c r="D97" s="49" t="s">
        <v>52</v>
      </c>
      <c r="E97" s="50" t="s">
        <v>117</v>
      </c>
      <c r="F97" s="4" t="s">
        <v>6</v>
      </c>
      <c r="G97" s="9" t="s">
        <v>154</v>
      </c>
      <c r="H97" s="26" t="s">
        <v>155</v>
      </c>
      <c r="I97" s="19" t="s">
        <v>8</v>
      </c>
      <c r="J97" s="28"/>
      <c r="K97" s="38"/>
      <c r="L97" s="30">
        <v>113750</v>
      </c>
      <c r="M97" s="37">
        <f t="shared" si="9"/>
        <v>113750</v>
      </c>
      <c r="N97" s="37">
        <f t="shared" si="10"/>
        <v>11375</v>
      </c>
      <c r="O97" s="36">
        <f t="shared" si="11"/>
        <v>102375</v>
      </c>
      <c r="P97" s="19"/>
      <c r="Q97" s="11"/>
    </row>
    <row r="98" spans="2:17" ht="14.25" x14ac:dyDescent="0.2">
      <c r="B98" s="3" t="s">
        <v>53</v>
      </c>
      <c r="C98" s="52" t="s">
        <v>328</v>
      </c>
      <c r="D98" s="49" t="s">
        <v>52</v>
      </c>
      <c r="E98" s="49" t="s">
        <v>52</v>
      </c>
      <c r="F98" s="4" t="s">
        <v>6</v>
      </c>
      <c r="G98" s="9" t="s">
        <v>154</v>
      </c>
      <c r="H98" s="26" t="s">
        <v>155</v>
      </c>
      <c r="I98" s="19" t="s">
        <v>8</v>
      </c>
      <c r="J98" s="29">
        <v>310000</v>
      </c>
      <c r="K98" s="38"/>
      <c r="L98" s="30">
        <v>75600</v>
      </c>
      <c r="M98" s="37">
        <f t="shared" si="9"/>
        <v>385600</v>
      </c>
      <c r="N98" s="37">
        <f t="shared" si="10"/>
        <v>38560</v>
      </c>
      <c r="O98" s="36">
        <f t="shared" si="11"/>
        <v>347040</v>
      </c>
      <c r="P98" s="19"/>
      <c r="Q98" s="11"/>
    </row>
    <row r="99" spans="2:17" ht="14.25" x14ac:dyDescent="0.2">
      <c r="B99" s="3" t="s">
        <v>53</v>
      </c>
      <c r="C99" s="52" t="s">
        <v>252</v>
      </c>
      <c r="D99" s="49" t="s">
        <v>100</v>
      </c>
      <c r="E99" s="49" t="s">
        <v>98</v>
      </c>
      <c r="F99" s="4" t="s">
        <v>6</v>
      </c>
      <c r="G99" s="9" t="s">
        <v>154</v>
      </c>
      <c r="H99" s="26" t="s">
        <v>155</v>
      </c>
      <c r="I99" s="19" t="s">
        <v>8</v>
      </c>
      <c r="J99" s="29"/>
      <c r="K99" s="38"/>
      <c r="L99" s="30">
        <v>70000</v>
      </c>
      <c r="M99" s="37">
        <f t="shared" si="9"/>
        <v>70000</v>
      </c>
      <c r="N99" s="37">
        <f t="shared" si="10"/>
        <v>7000</v>
      </c>
      <c r="O99" s="36">
        <f t="shared" si="11"/>
        <v>63000</v>
      </c>
      <c r="P99" s="19"/>
      <c r="Q99" s="11"/>
    </row>
    <row r="100" spans="2:17" ht="14.25" x14ac:dyDescent="0.2">
      <c r="B100" s="3" t="s">
        <v>53</v>
      </c>
      <c r="C100" s="52" t="s">
        <v>347</v>
      </c>
      <c r="D100" s="50" t="s">
        <v>91</v>
      </c>
      <c r="E100" s="50" t="s">
        <v>173</v>
      </c>
      <c r="F100" s="4" t="s">
        <v>6</v>
      </c>
      <c r="G100" s="9" t="s">
        <v>154</v>
      </c>
      <c r="H100" s="26" t="s">
        <v>155</v>
      </c>
      <c r="I100" s="19" t="s">
        <v>8</v>
      </c>
      <c r="J100" s="28">
        <v>302350</v>
      </c>
      <c r="K100" s="38"/>
      <c r="L100" s="30">
        <v>57750</v>
      </c>
      <c r="M100" s="37">
        <f t="shared" si="9"/>
        <v>360100</v>
      </c>
      <c r="N100" s="37">
        <f t="shared" si="10"/>
        <v>36010</v>
      </c>
      <c r="O100" s="36">
        <f t="shared" si="11"/>
        <v>324090</v>
      </c>
      <c r="P100" s="19"/>
      <c r="Q100" s="11"/>
    </row>
    <row r="101" spans="2:17" ht="14.25" x14ac:dyDescent="0.2">
      <c r="B101" s="3" t="s">
        <v>53</v>
      </c>
      <c r="C101" s="52" t="s">
        <v>329</v>
      </c>
      <c r="D101" s="49" t="s">
        <v>44</v>
      </c>
      <c r="E101" s="50" t="s">
        <v>173</v>
      </c>
      <c r="F101" s="4" t="s">
        <v>6</v>
      </c>
      <c r="G101" s="9" t="s">
        <v>154</v>
      </c>
      <c r="H101" s="26" t="s">
        <v>155</v>
      </c>
      <c r="I101" s="19" t="s">
        <v>8</v>
      </c>
      <c r="J101" s="36"/>
      <c r="K101" s="38"/>
      <c r="L101" s="30">
        <v>16500</v>
      </c>
      <c r="M101" s="37">
        <f t="shared" si="9"/>
        <v>16500</v>
      </c>
      <c r="N101" s="37">
        <f t="shared" si="10"/>
        <v>1650</v>
      </c>
      <c r="O101" s="36">
        <f t="shared" si="11"/>
        <v>14850</v>
      </c>
      <c r="P101" s="19"/>
      <c r="Q101" s="11"/>
    </row>
    <row r="102" spans="2:17" ht="14.25" x14ac:dyDescent="0.2">
      <c r="B102" s="3" t="s">
        <v>16</v>
      </c>
      <c r="C102" s="52" t="s">
        <v>330</v>
      </c>
      <c r="D102" s="50" t="s">
        <v>343</v>
      </c>
      <c r="E102" s="50" t="s">
        <v>113</v>
      </c>
      <c r="F102" s="4" t="s">
        <v>6</v>
      </c>
      <c r="G102" s="9" t="s">
        <v>154</v>
      </c>
      <c r="H102" s="26" t="s">
        <v>155</v>
      </c>
      <c r="I102" s="19" t="s">
        <v>8</v>
      </c>
      <c r="J102" s="36">
        <v>270000</v>
      </c>
      <c r="K102" s="38"/>
      <c r="L102" s="30"/>
      <c r="M102" s="37">
        <f t="shared" si="9"/>
        <v>270000</v>
      </c>
      <c r="N102" s="37">
        <f t="shared" si="10"/>
        <v>27000</v>
      </c>
      <c r="O102" s="36">
        <f t="shared" si="11"/>
        <v>243000</v>
      </c>
      <c r="P102" s="19"/>
      <c r="Q102" s="11"/>
    </row>
    <row r="103" spans="2:17" ht="14.25" x14ac:dyDescent="0.2">
      <c r="B103" s="3" t="s">
        <v>53</v>
      </c>
      <c r="C103" s="52" t="s">
        <v>273</v>
      </c>
      <c r="D103" s="50" t="s">
        <v>112</v>
      </c>
      <c r="E103" s="50" t="s">
        <v>113</v>
      </c>
      <c r="F103" s="4" t="s">
        <v>6</v>
      </c>
      <c r="G103" s="9" t="s">
        <v>154</v>
      </c>
      <c r="H103" s="26" t="s">
        <v>155</v>
      </c>
      <c r="I103" s="19" t="s">
        <v>8</v>
      </c>
      <c r="J103" s="35">
        <v>310000</v>
      </c>
      <c r="K103" s="21"/>
      <c r="L103" s="30">
        <v>164700</v>
      </c>
      <c r="M103" s="37">
        <f t="shared" si="9"/>
        <v>474700</v>
      </c>
      <c r="N103" s="37">
        <f t="shared" si="10"/>
        <v>47470</v>
      </c>
      <c r="O103" s="36">
        <f t="shared" si="11"/>
        <v>427230</v>
      </c>
      <c r="P103" s="19"/>
      <c r="Q103" s="11"/>
    </row>
    <row r="104" spans="2:17" ht="14.25" x14ac:dyDescent="0.2">
      <c r="B104" s="3" t="s">
        <v>16</v>
      </c>
      <c r="C104" s="52" t="s">
        <v>254</v>
      </c>
      <c r="D104" s="50" t="s">
        <v>111</v>
      </c>
      <c r="E104" s="50" t="s">
        <v>48</v>
      </c>
      <c r="F104" s="4" t="s">
        <v>6</v>
      </c>
      <c r="G104" s="9" t="s">
        <v>154</v>
      </c>
      <c r="H104" s="26" t="s">
        <v>155</v>
      </c>
      <c r="I104" s="19" t="s">
        <v>8</v>
      </c>
      <c r="J104" s="28"/>
      <c r="K104" s="38"/>
      <c r="L104" s="30"/>
      <c r="M104" s="37">
        <f t="shared" si="9"/>
        <v>0</v>
      </c>
      <c r="N104" s="37">
        <f t="shared" si="10"/>
        <v>0</v>
      </c>
      <c r="O104" s="36">
        <f t="shared" si="11"/>
        <v>0</v>
      </c>
      <c r="P104" s="19"/>
      <c r="Q104" s="11"/>
    </row>
    <row r="105" spans="2:17" ht="14.25" x14ac:dyDescent="0.2">
      <c r="B105" s="3" t="s">
        <v>16</v>
      </c>
      <c r="C105" s="52" t="s">
        <v>331</v>
      </c>
      <c r="D105" s="50" t="s">
        <v>52</v>
      </c>
      <c r="E105" s="50" t="s">
        <v>99</v>
      </c>
      <c r="F105" s="4" t="s">
        <v>6</v>
      </c>
      <c r="G105" s="9" t="s">
        <v>154</v>
      </c>
      <c r="H105" s="26" t="s">
        <v>155</v>
      </c>
      <c r="I105" s="19" t="s">
        <v>8</v>
      </c>
      <c r="J105" s="28"/>
      <c r="K105" s="38"/>
      <c r="L105" s="30">
        <v>102750</v>
      </c>
      <c r="M105" s="37">
        <f t="shared" si="9"/>
        <v>102750</v>
      </c>
      <c r="N105" s="37">
        <f t="shared" si="10"/>
        <v>10275</v>
      </c>
      <c r="O105" s="36">
        <f t="shared" si="11"/>
        <v>92475</v>
      </c>
      <c r="P105" s="19"/>
      <c r="Q105" s="41"/>
    </row>
    <row r="106" spans="2:17" ht="14.25" x14ac:dyDescent="0.2">
      <c r="B106" s="3" t="s">
        <v>16</v>
      </c>
      <c r="C106" s="52" t="s">
        <v>244</v>
      </c>
      <c r="D106" s="49" t="s">
        <v>44</v>
      </c>
      <c r="E106" s="49" t="s">
        <v>44</v>
      </c>
      <c r="F106" s="4" t="s">
        <v>6</v>
      </c>
      <c r="G106" s="9" t="s">
        <v>154</v>
      </c>
      <c r="H106" s="26" t="s">
        <v>155</v>
      </c>
      <c r="I106" s="19" t="s">
        <v>8</v>
      </c>
      <c r="J106" s="29"/>
      <c r="K106" s="38"/>
      <c r="L106" s="30"/>
      <c r="M106" s="37">
        <f t="shared" si="9"/>
        <v>0</v>
      </c>
      <c r="N106" s="37">
        <f t="shared" si="10"/>
        <v>0</v>
      </c>
      <c r="O106" s="36">
        <f t="shared" si="11"/>
        <v>0</v>
      </c>
      <c r="P106" s="19"/>
    </row>
    <row r="107" spans="2:17" ht="14.25" x14ac:dyDescent="0.2">
      <c r="B107" s="3" t="s">
        <v>16</v>
      </c>
      <c r="C107" s="52" t="s">
        <v>332</v>
      </c>
      <c r="D107" s="49" t="s">
        <v>48</v>
      </c>
      <c r="E107" s="50" t="s">
        <v>48</v>
      </c>
      <c r="F107" s="4" t="s">
        <v>6</v>
      </c>
      <c r="G107" s="9" t="s">
        <v>154</v>
      </c>
      <c r="H107" s="26" t="s">
        <v>155</v>
      </c>
      <c r="I107" s="19" t="s">
        <v>8</v>
      </c>
      <c r="J107" s="28">
        <v>780000</v>
      </c>
      <c r="K107" s="38"/>
      <c r="L107" s="30"/>
      <c r="M107" s="37">
        <f t="shared" si="9"/>
        <v>780000</v>
      </c>
      <c r="N107" s="37">
        <f t="shared" si="10"/>
        <v>78000</v>
      </c>
      <c r="O107" s="36">
        <f t="shared" si="11"/>
        <v>702000</v>
      </c>
      <c r="P107" s="19"/>
    </row>
    <row r="108" spans="2:17" ht="14.25" x14ac:dyDescent="0.2">
      <c r="B108" s="3" t="s">
        <v>16</v>
      </c>
      <c r="C108" s="52" t="s">
        <v>333</v>
      </c>
      <c r="D108" s="50" t="s">
        <v>148</v>
      </c>
      <c r="E108" s="50" t="s">
        <v>42</v>
      </c>
      <c r="F108" s="4" t="s">
        <v>6</v>
      </c>
      <c r="G108" s="9" t="s">
        <v>225</v>
      </c>
      <c r="H108" s="26" t="s">
        <v>155</v>
      </c>
      <c r="I108" s="19" t="s">
        <v>8</v>
      </c>
      <c r="J108" s="28">
        <v>0</v>
      </c>
      <c r="K108" s="38"/>
      <c r="L108" s="30">
        <v>152000</v>
      </c>
      <c r="M108" s="37">
        <f t="shared" si="9"/>
        <v>152000</v>
      </c>
      <c r="N108" s="37">
        <f t="shared" si="10"/>
        <v>15200</v>
      </c>
      <c r="O108" s="36">
        <f t="shared" si="11"/>
        <v>136800</v>
      </c>
      <c r="P108" s="19"/>
    </row>
    <row r="109" spans="2:17" ht="14.25" x14ac:dyDescent="0.2">
      <c r="B109" s="3" t="s">
        <v>53</v>
      </c>
      <c r="C109" s="52" t="s">
        <v>280</v>
      </c>
      <c r="D109" s="49" t="s">
        <v>44</v>
      </c>
      <c r="E109" s="49" t="s">
        <v>118</v>
      </c>
      <c r="F109" s="4" t="s">
        <v>6</v>
      </c>
      <c r="G109" s="9" t="s">
        <v>154</v>
      </c>
      <c r="H109" s="26" t="s">
        <v>155</v>
      </c>
      <c r="I109" s="19" t="s">
        <v>8</v>
      </c>
      <c r="J109" s="36">
        <v>350000</v>
      </c>
      <c r="K109" s="38"/>
      <c r="L109" s="30"/>
      <c r="M109" s="37">
        <f t="shared" si="9"/>
        <v>350000</v>
      </c>
      <c r="N109" s="37">
        <f t="shared" si="10"/>
        <v>35000</v>
      </c>
      <c r="O109" s="36">
        <f t="shared" si="11"/>
        <v>315000</v>
      </c>
      <c r="P109" s="19"/>
      <c r="Q109" s="11"/>
    </row>
    <row r="110" spans="2:17" ht="14.25" x14ac:dyDescent="0.2">
      <c r="B110" s="3" t="s">
        <v>16</v>
      </c>
      <c r="C110" s="52" t="s">
        <v>279</v>
      </c>
      <c r="D110" s="50" t="s">
        <v>180</v>
      </c>
      <c r="E110" s="49" t="s">
        <v>180</v>
      </c>
      <c r="F110" s="4" t="s">
        <v>6</v>
      </c>
      <c r="G110" s="9" t="s">
        <v>154</v>
      </c>
      <c r="H110" s="26" t="s">
        <v>155</v>
      </c>
      <c r="I110" s="19" t="s">
        <v>8</v>
      </c>
      <c r="J110" s="29">
        <v>228000</v>
      </c>
      <c r="K110" s="38"/>
      <c r="L110" s="30"/>
      <c r="M110" s="37">
        <f t="shared" si="9"/>
        <v>228000</v>
      </c>
      <c r="N110" s="37">
        <f t="shared" si="10"/>
        <v>22800</v>
      </c>
      <c r="O110" s="36">
        <f t="shared" si="11"/>
        <v>205200</v>
      </c>
      <c r="P110" s="19"/>
      <c r="Q110" s="11"/>
    </row>
    <row r="111" spans="2:17" ht="14.25" x14ac:dyDescent="0.2">
      <c r="B111" s="3" t="s">
        <v>16</v>
      </c>
      <c r="C111" s="53" t="s">
        <v>278</v>
      </c>
      <c r="D111" s="50" t="s">
        <v>113</v>
      </c>
      <c r="E111" s="50" t="s">
        <v>190</v>
      </c>
      <c r="F111" s="4" t="s">
        <v>6</v>
      </c>
      <c r="G111" s="9" t="s">
        <v>154</v>
      </c>
      <c r="H111" s="26" t="s">
        <v>155</v>
      </c>
      <c r="I111" s="19" t="s">
        <v>8</v>
      </c>
      <c r="J111" s="36">
        <v>250000</v>
      </c>
      <c r="K111" s="38"/>
      <c r="L111" s="30"/>
      <c r="M111" s="37">
        <f t="shared" si="9"/>
        <v>250000</v>
      </c>
      <c r="N111" s="37">
        <f t="shared" si="10"/>
        <v>25000</v>
      </c>
      <c r="O111" s="36">
        <f t="shared" si="11"/>
        <v>225000</v>
      </c>
      <c r="P111" s="19"/>
      <c r="Q111" s="11"/>
    </row>
    <row r="112" spans="2:17" ht="15" x14ac:dyDescent="0.2">
      <c r="B112" s="3" t="s">
        <v>16</v>
      </c>
      <c r="C112" s="52" t="s">
        <v>277</v>
      </c>
      <c r="D112" s="50" t="s">
        <v>113</v>
      </c>
      <c r="E112" s="50" t="s">
        <v>190</v>
      </c>
      <c r="F112" s="4" t="s">
        <v>6</v>
      </c>
      <c r="G112" s="9" t="s">
        <v>154</v>
      </c>
      <c r="H112" s="26" t="s">
        <v>155</v>
      </c>
      <c r="I112" s="19" t="s">
        <v>92</v>
      </c>
      <c r="J112" s="44">
        <v>780000</v>
      </c>
      <c r="K112" s="16" t="s">
        <v>18</v>
      </c>
      <c r="L112" s="37">
        <v>84500</v>
      </c>
      <c r="M112" s="37">
        <f>+J112+L112</f>
        <v>864500</v>
      </c>
      <c r="N112" s="37">
        <f t="shared" si="10"/>
        <v>86450</v>
      </c>
      <c r="O112" s="36">
        <f t="shared" si="11"/>
        <v>778050</v>
      </c>
      <c r="P112" s="19"/>
      <c r="Q112" s="13"/>
    </row>
    <row r="113" spans="2:17" ht="14.25" x14ac:dyDescent="0.2">
      <c r="B113" s="3" t="s">
        <v>53</v>
      </c>
      <c r="C113" s="52" t="s">
        <v>276</v>
      </c>
      <c r="D113" s="49" t="s">
        <v>194</v>
      </c>
      <c r="E113" s="49" t="s">
        <v>218</v>
      </c>
      <c r="F113" s="4" t="s">
        <v>6</v>
      </c>
      <c r="G113" s="9" t="s">
        <v>154</v>
      </c>
      <c r="H113" s="26" t="s">
        <v>155</v>
      </c>
      <c r="I113" s="19" t="s">
        <v>8</v>
      </c>
      <c r="J113" s="29">
        <v>0</v>
      </c>
      <c r="K113" s="38"/>
      <c r="L113" s="30"/>
      <c r="M113" s="37">
        <f>SUM(J113:L113)</f>
        <v>0</v>
      </c>
      <c r="N113" s="37">
        <f t="shared" si="10"/>
        <v>0</v>
      </c>
      <c r="O113" s="36">
        <f t="shared" si="11"/>
        <v>0</v>
      </c>
      <c r="P113" s="19"/>
      <c r="Q113" s="11"/>
    </row>
    <row r="114" spans="2:17" ht="14.25" x14ac:dyDescent="0.2">
      <c r="B114" s="3" t="s">
        <v>53</v>
      </c>
      <c r="C114" s="52" t="s">
        <v>275</v>
      </c>
      <c r="D114" s="49" t="s">
        <v>97</v>
      </c>
      <c r="E114" s="49" t="s">
        <v>98</v>
      </c>
      <c r="F114" s="4" t="s">
        <v>6</v>
      </c>
      <c r="G114" s="9" t="s">
        <v>154</v>
      </c>
      <c r="H114" s="26" t="s">
        <v>155</v>
      </c>
      <c r="I114" s="19" t="s">
        <v>8</v>
      </c>
      <c r="J114" s="29"/>
      <c r="K114" s="38"/>
      <c r="L114" s="30">
        <v>85750</v>
      </c>
      <c r="M114" s="37">
        <f>SUM(J114:L114)</f>
        <v>85750</v>
      </c>
      <c r="N114" s="37">
        <f t="shared" si="10"/>
        <v>8575</v>
      </c>
      <c r="O114" s="36">
        <f t="shared" si="11"/>
        <v>77175</v>
      </c>
      <c r="P114" s="39"/>
      <c r="Q114" s="11"/>
    </row>
    <row r="115" spans="2:17" x14ac:dyDescent="0.2">
      <c r="F115" s="4"/>
    </row>
  </sheetData>
  <sortState ref="A8:Q123">
    <sortCondition ref="C123"/>
  </sortState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I2" sqref="I2"/>
    </sheetView>
  </sheetViews>
  <sheetFormatPr baseColWidth="10" defaultRowHeight="12.75" x14ac:dyDescent="0.2"/>
  <cols>
    <col min="1" max="1" width="16.42578125" bestFit="1" customWidth="1"/>
  </cols>
  <sheetData>
    <row r="3" spans="1:10" ht="22.5" x14ac:dyDescent="0.2">
      <c r="A3" s="2" t="s">
        <v>2</v>
      </c>
      <c r="B3" s="18" t="s">
        <v>127</v>
      </c>
      <c r="C3" s="22" t="s">
        <v>132</v>
      </c>
      <c r="D3" s="18" t="s">
        <v>128</v>
      </c>
      <c r="E3" s="18" t="s">
        <v>129</v>
      </c>
      <c r="F3" s="18" t="s">
        <v>130</v>
      </c>
      <c r="G3" s="16" t="s">
        <v>114</v>
      </c>
      <c r="H3" s="16" t="s">
        <v>172</v>
      </c>
      <c r="I3" s="16" t="s">
        <v>131</v>
      </c>
      <c r="J3" s="22" t="s">
        <v>226</v>
      </c>
    </row>
    <row r="4" spans="1:10" x14ac:dyDescent="0.2">
      <c r="A4" s="3" t="s">
        <v>20</v>
      </c>
      <c r="B4" s="43">
        <v>48259</v>
      </c>
      <c r="C4" s="19"/>
      <c r="D4" s="43">
        <v>45962</v>
      </c>
      <c r="E4" s="43">
        <v>78135</v>
      </c>
      <c r="F4" s="43">
        <v>15690</v>
      </c>
      <c r="G4" s="34"/>
      <c r="H4" s="21"/>
      <c r="I4" s="21"/>
      <c r="J4" s="27">
        <v>163305</v>
      </c>
    </row>
    <row r="5" spans="1:10" x14ac:dyDescent="0.2">
      <c r="A5" s="3" t="s">
        <v>22</v>
      </c>
      <c r="B5" s="43">
        <v>44071</v>
      </c>
      <c r="C5" s="43"/>
      <c r="D5" s="43">
        <v>41972</v>
      </c>
      <c r="E5" s="43"/>
      <c r="F5" s="43">
        <v>15690</v>
      </c>
      <c r="G5" s="21"/>
      <c r="H5" s="21"/>
      <c r="I5" s="21"/>
      <c r="J5" s="27"/>
    </row>
    <row r="6" spans="1:10" x14ac:dyDescent="0.2">
      <c r="A6" s="3" t="s">
        <v>20</v>
      </c>
      <c r="B6" s="43">
        <v>46165</v>
      </c>
      <c r="C6" s="43"/>
      <c r="D6" s="43">
        <v>43697</v>
      </c>
      <c r="E6" s="43">
        <v>74744</v>
      </c>
      <c r="F6" s="43">
        <v>15690</v>
      </c>
      <c r="G6" s="34"/>
      <c r="H6" s="34"/>
      <c r="I6" s="27"/>
      <c r="J6" s="27">
        <v>121485</v>
      </c>
    </row>
    <row r="7" spans="1:10" x14ac:dyDescent="0.2">
      <c r="A7" s="3" t="s">
        <v>25</v>
      </c>
      <c r="B7" s="43">
        <v>108135</v>
      </c>
      <c r="C7" s="43" t="s">
        <v>18</v>
      </c>
      <c r="D7" s="43">
        <v>102986</v>
      </c>
      <c r="E7" s="43"/>
      <c r="F7" s="43">
        <v>15690</v>
      </c>
      <c r="G7" s="34"/>
      <c r="H7" s="34"/>
      <c r="I7" s="27">
        <v>20594</v>
      </c>
      <c r="J7" s="27"/>
    </row>
    <row r="8" spans="1:10" x14ac:dyDescent="0.2">
      <c r="A8" s="3" t="s">
        <v>26</v>
      </c>
      <c r="B8" s="43">
        <v>58870</v>
      </c>
      <c r="C8" s="43"/>
      <c r="D8" s="43">
        <v>56067</v>
      </c>
      <c r="E8" s="43"/>
      <c r="F8" s="43">
        <v>15690</v>
      </c>
      <c r="G8" s="34"/>
      <c r="H8" s="34"/>
      <c r="I8" s="27"/>
      <c r="J8" s="27"/>
    </row>
    <row r="9" spans="1:10" x14ac:dyDescent="0.2">
      <c r="A9" s="3" t="s">
        <v>28</v>
      </c>
      <c r="B9" s="43">
        <v>63944</v>
      </c>
      <c r="C9" s="43"/>
      <c r="D9" s="43">
        <v>60899</v>
      </c>
      <c r="E9" s="43"/>
      <c r="F9" s="43">
        <v>15690</v>
      </c>
      <c r="G9" s="34"/>
      <c r="H9" s="34"/>
      <c r="I9" s="27"/>
      <c r="J9" s="27"/>
    </row>
    <row r="10" spans="1:10" x14ac:dyDescent="0.2">
      <c r="A10" s="3" t="s">
        <v>30</v>
      </c>
      <c r="B10" s="43">
        <v>74585</v>
      </c>
      <c r="C10" s="43"/>
      <c r="D10" s="43">
        <v>71033</v>
      </c>
      <c r="E10" s="43" t="s">
        <v>18</v>
      </c>
      <c r="F10" s="43">
        <v>19084</v>
      </c>
      <c r="G10" s="34"/>
      <c r="H10" s="27">
        <v>101476</v>
      </c>
      <c r="I10" s="27"/>
      <c r="J10" s="27">
        <v>111225</v>
      </c>
    </row>
    <row r="11" spans="1:10" x14ac:dyDescent="0.2">
      <c r="A11" s="3" t="s">
        <v>20</v>
      </c>
      <c r="B11" s="43">
        <v>54545</v>
      </c>
      <c r="C11" s="43"/>
      <c r="D11" s="43">
        <v>51949</v>
      </c>
      <c r="E11" s="43">
        <v>88313</v>
      </c>
      <c r="F11" s="43">
        <v>15690</v>
      </c>
      <c r="G11" s="34"/>
      <c r="H11" s="34"/>
      <c r="I11" s="27"/>
      <c r="J11" s="27">
        <v>123030</v>
      </c>
    </row>
    <row r="12" spans="1:10" x14ac:dyDescent="0.2">
      <c r="A12" s="3" t="s">
        <v>26</v>
      </c>
      <c r="B12" s="43">
        <v>55961</v>
      </c>
      <c r="C12" s="43"/>
      <c r="D12" s="43">
        <v>53296</v>
      </c>
      <c r="E12" s="43"/>
      <c r="F12" s="43">
        <v>15690</v>
      </c>
      <c r="G12" s="34"/>
      <c r="H12" s="34"/>
      <c r="I12" s="27"/>
      <c r="J12" s="27" t="s">
        <v>18</v>
      </c>
    </row>
    <row r="13" spans="1:10" x14ac:dyDescent="0.2">
      <c r="A13" s="3" t="s">
        <v>20</v>
      </c>
      <c r="B13" s="43">
        <v>46165</v>
      </c>
      <c r="C13" s="43"/>
      <c r="D13" s="43">
        <v>43967</v>
      </c>
      <c r="E13" s="43">
        <v>74744</v>
      </c>
      <c r="F13" s="43">
        <v>15690</v>
      </c>
      <c r="G13" s="34"/>
      <c r="H13" s="34"/>
      <c r="I13" s="27"/>
      <c r="J13" s="27">
        <v>159666</v>
      </c>
    </row>
    <row r="14" spans="1:10" x14ac:dyDescent="0.2">
      <c r="A14" s="3" t="s">
        <v>26</v>
      </c>
      <c r="B14" s="43">
        <v>61281</v>
      </c>
      <c r="C14" s="43"/>
      <c r="D14" s="43">
        <v>58362</v>
      </c>
      <c r="E14" s="43" t="s">
        <v>18</v>
      </c>
      <c r="F14" s="43">
        <v>15690</v>
      </c>
      <c r="G14" s="34"/>
      <c r="H14" s="34"/>
      <c r="I14" s="27"/>
      <c r="J14" s="27">
        <v>119808</v>
      </c>
    </row>
    <row r="15" spans="1:10" x14ac:dyDescent="0.2">
      <c r="A15" s="3" t="s">
        <v>26</v>
      </c>
      <c r="B15" s="43">
        <v>66539</v>
      </c>
      <c r="C15" s="43"/>
      <c r="D15" s="43">
        <v>63370</v>
      </c>
      <c r="E15" s="43"/>
      <c r="F15" s="43">
        <v>15690</v>
      </c>
      <c r="G15" s="34"/>
      <c r="H15" s="34"/>
      <c r="I15" s="27"/>
      <c r="J15" s="27" t="s">
        <v>18</v>
      </c>
    </row>
    <row r="16" spans="1:10" x14ac:dyDescent="0.2">
      <c r="A16" s="3" t="s">
        <v>26</v>
      </c>
      <c r="B16" s="43">
        <v>55961</v>
      </c>
      <c r="C16" s="43"/>
      <c r="D16" s="43">
        <v>101263</v>
      </c>
      <c r="E16" s="43"/>
      <c r="F16" s="43">
        <v>15690</v>
      </c>
      <c r="G16" s="34"/>
      <c r="H16" s="34"/>
      <c r="I16" s="27"/>
      <c r="J16" s="27"/>
    </row>
    <row r="17" spans="1:10" x14ac:dyDescent="0.2">
      <c r="A17" s="3" t="s">
        <v>38</v>
      </c>
      <c r="B17" s="43">
        <v>115039</v>
      </c>
      <c r="C17" s="43"/>
      <c r="D17" s="43">
        <v>109561</v>
      </c>
      <c r="E17" s="43"/>
      <c r="F17" s="43">
        <v>15690</v>
      </c>
      <c r="G17" s="34"/>
      <c r="H17" s="34"/>
      <c r="I17" s="27"/>
      <c r="J17" s="27"/>
    </row>
    <row r="18" spans="1:10" x14ac:dyDescent="0.2">
      <c r="A18" s="3" t="s">
        <v>40</v>
      </c>
      <c r="B18" s="43">
        <v>120519</v>
      </c>
      <c r="C18" s="43"/>
      <c r="D18" s="43">
        <v>218083</v>
      </c>
      <c r="E18" s="43"/>
      <c r="F18" s="43">
        <v>15690</v>
      </c>
      <c r="G18" s="34"/>
      <c r="H18" s="34"/>
      <c r="I18" s="27"/>
      <c r="J18" s="27"/>
    </row>
    <row r="19" spans="1:10" x14ac:dyDescent="0.2">
      <c r="A19" s="3" t="s">
        <v>42</v>
      </c>
      <c r="B19" s="43">
        <v>104077</v>
      </c>
      <c r="C19" s="43"/>
      <c r="D19" s="43">
        <v>99122</v>
      </c>
      <c r="E19" s="43"/>
      <c r="F19" s="43">
        <v>15690</v>
      </c>
      <c r="G19" s="34"/>
      <c r="H19" s="34"/>
      <c r="I19" s="27">
        <v>15647</v>
      </c>
      <c r="J19" s="27"/>
    </row>
    <row r="20" spans="1:10" x14ac:dyDescent="0.2">
      <c r="A20" s="3" t="s">
        <v>44</v>
      </c>
      <c r="B20" s="43">
        <v>47601</v>
      </c>
      <c r="C20" s="43"/>
      <c r="D20" s="43">
        <v>45335</v>
      </c>
      <c r="E20" s="43"/>
      <c r="F20" s="43">
        <v>15690</v>
      </c>
      <c r="G20" s="34"/>
      <c r="H20" s="34"/>
      <c r="I20" s="27"/>
      <c r="J20" s="27" t="s">
        <v>18</v>
      </c>
    </row>
    <row r="21" spans="1:10" x14ac:dyDescent="0.2">
      <c r="A21" s="3" t="s">
        <v>26</v>
      </c>
      <c r="B21" s="43">
        <v>58621</v>
      </c>
      <c r="C21" s="43"/>
      <c r="D21" s="43">
        <v>106076</v>
      </c>
      <c r="E21" s="43"/>
      <c r="F21" s="43">
        <v>15690</v>
      </c>
      <c r="G21" s="34"/>
      <c r="H21" s="34"/>
      <c r="I21" s="27"/>
      <c r="J21" s="27"/>
    </row>
    <row r="22" spans="1:10" x14ac:dyDescent="0.2">
      <c r="A22" s="3" t="s">
        <v>26</v>
      </c>
      <c r="B22" s="43">
        <v>66604</v>
      </c>
      <c r="C22" s="43"/>
      <c r="D22" s="43">
        <v>63431</v>
      </c>
      <c r="E22" s="43"/>
      <c r="F22" s="43">
        <v>15690</v>
      </c>
      <c r="G22" s="34"/>
      <c r="H22" s="34"/>
      <c r="I22" s="27"/>
      <c r="J22" s="20"/>
    </row>
    <row r="23" spans="1:10" x14ac:dyDescent="0.2">
      <c r="A23" s="3" t="s">
        <v>44</v>
      </c>
      <c r="B23" s="43">
        <v>57109</v>
      </c>
      <c r="C23" s="43"/>
      <c r="D23" s="43">
        <v>54389</v>
      </c>
      <c r="E23" s="43"/>
      <c r="F23" s="43">
        <v>15690</v>
      </c>
      <c r="G23" s="34"/>
      <c r="H23" s="34"/>
      <c r="I23" s="27"/>
      <c r="J23" s="20"/>
    </row>
    <row r="24" spans="1:10" x14ac:dyDescent="0.2">
      <c r="A24" s="3" t="s">
        <v>48</v>
      </c>
      <c r="B24" s="43">
        <v>120519</v>
      </c>
      <c r="C24" s="43">
        <v>57390</v>
      </c>
      <c r="D24" s="43">
        <v>114780</v>
      </c>
      <c r="E24" s="43"/>
      <c r="F24" s="43">
        <v>15690</v>
      </c>
      <c r="G24" s="34"/>
      <c r="H24" s="34" t="s">
        <v>18</v>
      </c>
      <c r="I24" s="27">
        <v>15647</v>
      </c>
      <c r="J24" s="20"/>
    </row>
    <row r="25" spans="1:10" x14ac:dyDescent="0.2">
      <c r="A25" s="3" t="s">
        <v>44</v>
      </c>
      <c r="B25" s="43">
        <v>49980</v>
      </c>
      <c r="C25" s="43"/>
      <c r="D25" s="43">
        <v>47600</v>
      </c>
      <c r="E25" s="43"/>
      <c r="F25" s="43">
        <v>15690</v>
      </c>
      <c r="G25" s="34"/>
      <c r="H25" s="34"/>
      <c r="I25" s="27"/>
      <c r="J25" s="20"/>
    </row>
    <row r="26" spans="1:10" x14ac:dyDescent="0.2">
      <c r="A26" s="3" t="s">
        <v>42</v>
      </c>
      <c r="B26" s="43">
        <v>87636</v>
      </c>
      <c r="C26" s="43"/>
      <c r="D26" s="43">
        <v>83463</v>
      </c>
      <c r="E26" s="43"/>
      <c r="F26" s="43">
        <v>15690</v>
      </c>
      <c r="G26" s="34"/>
      <c r="H26" s="34"/>
      <c r="I26" s="27">
        <v>21905</v>
      </c>
      <c r="J26" s="27"/>
    </row>
    <row r="27" spans="1:10" x14ac:dyDescent="0.2">
      <c r="A27" s="3" t="s">
        <v>52</v>
      </c>
      <c r="B27" s="43">
        <v>74585</v>
      </c>
      <c r="C27" s="43"/>
      <c r="D27" s="43">
        <v>71033</v>
      </c>
      <c r="E27" s="43"/>
      <c r="F27" s="43">
        <v>15690</v>
      </c>
      <c r="G27" s="21"/>
      <c r="H27" s="21"/>
      <c r="I27" s="27"/>
      <c r="J27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>
      <selection activeCell="O4" sqref="O4"/>
    </sheetView>
  </sheetViews>
  <sheetFormatPr baseColWidth="10" defaultRowHeight="12.75" x14ac:dyDescent="0.2"/>
  <cols>
    <col min="1" max="1" width="30.7109375" bestFit="1" customWidth="1"/>
    <col min="2" max="2" width="9.85546875" bestFit="1" customWidth="1"/>
    <col min="3" max="3" width="8" bestFit="1" customWidth="1"/>
    <col min="4" max="4" width="13" customWidth="1"/>
    <col min="5" max="5" width="8.42578125" bestFit="1" customWidth="1"/>
    <col min="6" max="6" width="8.85546875" bestFit="1" customWidth="1"/>
    <col min="7" max="7" width="10" bestFit="1" customWidth="1"/>
    <col min="8" max="8" width="10.28515625" bestFit="1" customWidth="1"/>
    <col min="9" max="9" width="11.140625" bestFit="1" customWidth="1"/>
    <col min="10" max="10" width="10.28515625" bestFit="1" customWidth="1"/>
    <col min="11" max="11" width="9.5703125" bestFit="1" customWidth="1"/>
    <col min="12" max="12" width="7.42578125" bestFit="1" customWidth="1"/>
    <col min="13" max="13" width="7.5703125" bestFit="1" customWidth="1"/>
  </cols>
  <sheetData>
    <row r="3" spans="1:13" ht="33.75" x14ac:dyDescent="0.2">
      <c r="A3" s="2" t="s">
        <v>1</v>
      </c>
      <c r="B3" s="18" t="s">
        <v>122</v>
      </c>
      <c r="C3" s="18" t="s">
        <v>123</v>
      </c>
      <c r="D3" s="22" t="s">
        <v>360</v>
      </c>
      <c r="E3" s="22" t="s">
        <v>116</v>
      </c>
      <c r="F3" s="18" t="s">
        <v>129</v>
      </c>
      <c r="G3" s="16" t="s">
        <v>133</v>
      </c>
      <c r="H3" s="16" t="s">
        <v>171</v>
      </c>
      <c r="I3" s="16" t="s">
        <v>359</v>
      </c>
      <c r="J3" s="16" t="s">
        <v>131</v>
      </c>
      <c r="K3" s="16" t="s">
        <v>115</v>
      </c>
      <c r="L3" s="16" t="s">
        <v>114</v>
      </c>
      <c r="M3" s="22" t="s">
        <v>12</v>
      </c>
    </row>
    <row r="4" spans="1:13" x14ac:dyDescent="0.2">
      <c r="A4" s="3" t="s">
        <v>60</v>
      </c>
      <c r="B4" s="57">
        <v>71194</v>
      </c>
      <c r="C4" s="60">
        <v>67804</v>
      </c>
      <c r="D4" s="27">
        <v>15690</v>
      </c>
      <c r="E4" s="20"/>
      <c r="F4" s="19"/>
      <c r="G4" s="62">
        <v>203413</v>
      </c>
      <c r="H4" s="63"/>
      <c r="I4" s="5"/>
      <c r="J4" s="65">
        <v>15647</v>
      </c>
      <c r="K4" s="27" t="s">
        <v>18</v>
      </c>
      <c r="L4" s="27"/>
      <c r="M4" s="20"/>
    </row>
    <row r="5" spans="1:13" x14ac:dyDescent="0.2">
      <c r="A5" s="3" t="s">
        <v>161</v>
      </c>
      <c r="B5" s="57">
        <v>93768</v>
      </c>
      <c r="C5" s="60">
        <v>89302</v>
      </c>
      <c r="D5" s="27">
        <v>15690</v>
      </c>
      <c r="E5" s="20"/>
      <c r="F5" s="20"/>
      <c r="G5" s="62"/>
      <c r="H5" s="62">
        <v>267907</v>
      </c>
      <c r="I5" s="64"/>
      <c r="J5" s="64"/>
      <c r="K5" s="27">
        <v>500000</v>
      </c>
      <c r="L5" s="27"/>
      <c r="M5" s="27">
        <v>235000</v>
      </c>
    </row>
    <row r="6" spans="1:13" x14ac:dyDescent="0.2">
      <c r="A6" s="3" t="s">
        <v>167</v>
      </c>
      <c r="B6" s="57">
        <v>35722</v>
      </c>
      <c r="C6" s="60">
        <v>34021</v>
      </c>
      <c r="D6" s="27">
        <v>15690</v>
      </c>
      <c r="E6" s="27">
        <v>1673</v>
      </c>
      <c r="F6" s="20"/>
      <c r="G6" s="62"/>
      <c r="H6" s="62"/>
      <c r="I6" s="64"/>
      <c r="J6" s="64"/>
      <c r="K6" s="27"/>
      <c r="L6" s="27"/>
      <c r="M6" s="20"/>
    </row>
    <row r="7" spans="1:13" x14ac:dyDescent="0.2">
      <c r="A7" s="3" t="s">
        <v>193</v>
      </c>
      <c r="B7" s="58">
        <v>65715</v>
      </c>
      <c r="C7" s="60">
        <v>62585</v>
      </c>
      <c r="D7" s="27">
        <v>15690</v>
      </c>
      <c r="E7" s="19"/>
      <c r="F7" s="19"/>
      <c r="G7" s="63"/>
      <c r="H7" s="63"/>
      <c r="I7" s="64"/>
      <c r="J7" s="64"/>
      <c r="K7" s="21"/>
      <c r="L7" s="20"/>
      <c r="M7" s="20"/>
    </row>
    <row r="8" spans="1:13" x14ac:dyDescent="0.2">
      <c r="A8" s="3" t="s">
        <v>162</v>
      </c>
      <c r="B8" s="57">
        <v>7209</v>
      </c>
      <c r="C8" s="60">
        <v>6866</v>
      </c>
      <c r="D8" s="27">
        <v>1046</v>
      </c>
      <c r="E8" s="20"/>
      <c r="F8" s="20"/>
      <c r="G8" s="62">
        <v>10298</v>
      </c>
      <c r="H8" s="62">
        <v>0</v>
      </c>
      <c r="I8" s="64"/>
      <c r="J8" s="65">
        <v>1922</v>
      </c>
      <c r="K8" s="27">
        <v>20000</v>
      </c>
      <c r="L8" s="27"/>
      <c r="M8" s="20"/>
    </row>
    <row r="9" spans="1:13" x14ac:dyDescent="0.2">
      <c r="A9" s="3" t="s">
        <v>54</v>
      </c>
      <c r="B9" s="57">
        <v>40473</v>
      </c>
      <c r="C9" s="60">
        <v>38545</v>
      </c>
      <c r="D9" s="27">
        <v>15690</v>
      </c>
      <c r="E9" s="27">
        <v>3346</v>
      </c>
      <c r="F9" s="20"/>
      <c r="G9" s="62" t="s">
        <v>18</v>
      </c>
      <c r="H9" s="63"/>
      <c r="I9" s="64"/>
      <c r="J9" s="64"/>
      <c r="K9" s="27"/>
      <c r="L9" s="27"/>
      <c r="M9" s="20"/>
    </row>
    <row r="10" spans="1:13" x14ac:dyDescent="0.2">
      <c r="A10" s="3" t="s">
        <v>220</v>
      </c>
      <c r="B10" s="57">
        <v>65715</v>
      </c>
      <c r="C10" s="60"/>
      <c r="D10" s="27">
        <v>15690</v>
      </c>
      <c r="E10" s="27"/>
      <c r="F10" s="27"/>
      <c r="G10" s="62"/>
      <c r="H10" s="63"/>
      <c r="I10" s="64"/>
      <c r="J10" s="64"/>
      <c r="K10" s="27"/>
      <c r="L10" s="27"/>
      <c r="M10" s="27"/>
    </row>
    <row r="11" spans="1:13" x14ac:dyDescent="0.2">
      <c r="A11" s="3" t="s">
        <v>124</v>
      </c>
      <c r="B11" s="57">
        <v>71194</v>
      </c>
      <c r="C11" s="60">
        <v>67804</v>
      </c>
      <c r="D11" s="27">
        <v>15690</v>
      </c>
      <c r="E11" s="27"/>
      <c r="F11" s="20"/>
      <c r="G11" s="62"/>
      <c r="H11" s="63"/>
      <c r="I11" s="64"/>
      <c r="J11" s="65">
        <v>15647</v>
      </c>
      <c r="K11" s="27"/>
      <c r="L11" s="27"/>
      <c r="M11" s="20"/>
    </row>
    <row r="12" spans="1:13" x14ac:dyDescent="0.2">
      <c r="A12" s="3" t="s">
        <v>169</v>
      </c>
      <c r="B12" s="57">
        <v>42657</v>
      </c>
      <c r="C12" s="60">
        <v>40625</v>
      </c>
      <c r="D12" s="27">
        <v>15690</v>
      </c>
      <c r="E12" s="27">
        <v>1673</v>
      </c>
      <c r="F12" s="20"/>
      <c r="G12" s="62"/>
      <c r="H12" s="63"/>
      <c r="I12" s="64"/>
      <c r="J12" s="64"/>
      <c r="K12" s="27"/>
      <c r="L12" s="27"/>
      <c r="M12" s="20"/>
    </row>
    <row r="13" spans="1:13" x14ac:dyDescent="0.2">
      <c r="A13" s="3" t="s">
        <v>151</v>
      </c>
      <c r="B13" s="57">
        <v>74119</v>
      </c>
      <c r="C13" s="60">
        <v>73024</v>
      </c>
      <c r="D13" s="27">
        <v>15690</v>
      </c>
      <c r="E13" s="27"/>
      <c r="F13" s="20"/>
      <c r="G13" s="62"/>
      <c r="H13" s="63"/>
      <c r="I13" s="64"/>
      <c r="J13" s="64"/>
      <c r="K13" s="27"/>
      <c r="L13" s="27"/>
      <c r="M13" s="20"/>
    </row>
    <row r="14" spans="1:13" x14ac:dyDescent="0.2">
      <c r="A14" s="3" t="s">
        <v>352</v>
      </c>
      <c r="B14" s="57">
        <v>84337</v>
      </c>
      <c r="C14" s="60"/>
      <c r="D14" s="27">
        <v>14121</v>
      </c>
      <c r="E14" s="27"/>
      <c r="F14" s="20"/>
      <c r="G14" s="62">
        <v>40160</v>
      </c>
      <c r="H14" s="63"/>
      <c r="I14" s="64"/>
      <c r="J14" s="64"/>
      <c r="K14" s="27"/>
      <c r="L14" s="27"/>
      <c r="M14" s="20"/>
    </row>
    <row r="15" spans="1:13" x14ac:dyDescent="0.2">
      <c r="A15" s="3" t="s">
        <v>165</v>
      </c>
      <c r="B15" s="57">
        <v>57663</v>
      </c>
      <c r="C15" s="60">
        <v>54917</v>
      </c>
      <c r="D15" s="27">
        <v>10460</v>
      </c>
      <c r="E15" s="27"/>
      <c r="F15" s="20"/>
      <c r="G15" s="62">
        <v>27458</v>
      </c>
      <c r="H15" s="63"/>
      <c r="I15" s="64"/>
      <c r="J15" s="64"/>
      <c r="K15" s="27">
        <v>613333</v>
      </c>
      <c r="L15" s="27"/>
      <c r="M15" s="20"/>
    </row>
    <row r="16" spans="1:13" x14ac:dyDescent="0.2">
      <c r="A16" s="3" t="s">
        <v>56</v>
      </c>
      <c r="B16" s="57">
        <v>27307</v>
      </c>
      <c r="C16" s="60">
        <v>26007</v>
      </c>
      <c r="D16" s="27">
        <v>15690</v>
      </c>
      <c r="E16" s="27">
        <v>0</v>
      </c>
      <c r="F16" s="27">
        <v>44212</v>
      </c>
      <c r="G16" s="62" t="s">
        <v>18</v>
      </c>
      <c r="H16" s="63"/>
      <c r="I16" s="64"/>
      <c r="J16" s="64"/>
      <c r="K16" s="27"/>
      <c r="L16" s="27"/>
      <c r="M16" s="27">
        <v>90332</v>
      </c>
    </row>
    <row r="17" spans="1:13" x14ac:dyDescent="0.2">
      <c r="A17" s="3" t="s">
        <v>217</v>
      </c>
      <c r="B17" s="57">
        <v>65715</v>
      </c>
      <c r="C17" s="60">
        <v>62585</v>
      </c>
      <c r="D17" s="27">
        <v>15690</v>
      </c>
      <c r="E17" s="27"/>
      <c r="F17" s="27"/>
      <c r="G17" s="62"/>
      <c r="H17" s="63"/>
      <c r="I17" s="64"/>
      <c r="J17" s="64"/>
      <c r="K17" s="27"/>
      <c r="L17" s="27"/>
      <c r="M17" s="27"/>
    </row>
    <row r="18" spans="1:13" x14ac:dyDescent="0.2">
      <c r="A18" s="3" t="s">
        <v>213</v>
      </c>
      <c r="B18" s="57">
        <v>65715</v>
      </c>
      <c r="C18" s="60">
        <v>118911</v>
      </c>
      <c r="D18" s="27">
        <v>15690</v>
      </c>
      <c r="E18" s="27"/>
      <c r="F18" s="27"/>
      <c r="G18" s="62"/>
      <c r="H18" s="63"/>
      <c r="I18" s="64"/>
      <c r="J18" s="64"/>
      <c r="K18" s="27"/>
      <c r="L18" s="27"/>
      <c r="M18" s="27"/>
    </row>
    <row r="19" spans="1:13" x14ac:dyDescent="0.2">
      <c r="A19" s="3" t="s">
        <v>170</v>
      </c>
      <c r="B19" s="57">
        <v>61372</v>
      </c>
      <c r="C19" s="60">
        <v>58447</v>
      </c>
      <c r="D19" s="27">
        <v>15690</v>
      </c>
      <c r="E19" s="43"/>
      <c r="F19" s="27"/>
      <c r="G19" s="62"/>
      <c r="H19" s="63"/>
      <c r="I19" s="65">
        <v>48602</v>
      </c>
      <c r="J19" s="65"/>
      <c r="K19" s="27">
        <v>150000</v>
      </c>
      <c r="L19" s="27"/>
      <c r="M19" s="27"/>
    </row>
    <row r="20" spans="1:13" x14ac:dyDescent="0.2">
      <c r="A20" s="7" t="s">
        <v>96</v>
      </c>
      <c r="B20" s="57">
        <v>35722</v>
      </c>
      <c r="C20" s="60">
        <v>34021</v>
      </c>
      <c r="D20" s="27">
        <v>15690</v>
      </c>
      <c r="E20" s="19"/>
      <c r="F20" s="19"/>
      <c r="G20" s="62"/>
      <c r="H20" s="63"/>
      <c r="I20" s="64"/>
      <c r="J20" s="64"/>
      <c r="K20" s="27"/>
      <c r="L20" s="27"/>
      <c r="M20" s="27"/>
    </row>
    <row r="21" spans="1:13" x14ac:dyDescent="0.2">
      <c r="A21" s="7" t="s">
        <v>157</v>
      </c>
      <c r="B21" s="57">
        <v>35722</v>
      </c>
      <c r="C21" s="60">
        <v>34021</v>
      </c>
      <c r="D21" s="27">
        <v>15690</v>
      </c>
      <c r="E21" s="19"/>
      <c r="F21" s="19"/>
      <c r="G21" s="62"/>
      <c r="H21" s="63"/>
      <c r="I21" s="64"/>
      <c r="J21" s="64"/>
      <c r="K21" s="27"/>
      <c r="L21" s="27"/>
      <c r="M21" s="20"/>
    </row>
    <row r="22" spans="1:13" x14ac:dyDescent="0.2">
      <c r="A22" s="7" t="s">
        <v>354</v>
      </c>
      <c r="B22" s="57">
        <v>90507</v>
      </c>
      <c r="C22" s="60"/>
      <c r="D22" s="27">
        <v>11506</v>
      </c>
      <c r="E22" s="19"/>
      <c r="F22" s="19"/>
      <c r="G22" s="62">
        <v>129295</v>
      </c>
      <c r="H22" s="63"/>
      <c r="I22" s="64"/>
      <c r="J22" s="64"/>
      <c r="K22" s="27"/>
      <c r="L22" s="27"/>
      <c r="M22" s="20"/>
    </row>
    <row r="23" spans="1:13" x14ac:dyDescent="0.2">
      <c r="A23" s="3" t="s">
        <v>61</v>
      </c>
      <c r="B23" s="57">
        <v>82156</v>
      </c>
      <c r="C23" s="60">
        <v>78243</v>
      </c>
      <c r="D23" s="27">
        <v>15690</v>
      </c>
      <c r="E23" s="19"/>
      <c r="F23" s="19"/>
      <c r="G23" s="62">
        <v>39122</v>
      </c>
      <c r="H23" s="63"/>
      <c r="I23" s="64"/>
      <c r="J23" s="65">
        <v>15647</v>
      </c>
      <c r="K23" s="27"/>
      <c r="L23" s="27"/>
      <c r="M23" s="20"/>
    </row>
    <row r="24" spans="1:13" x14ac:dyDescent="0.2">
      <c r="A24" s="3" t="s">
        <v>164</v>
      </c>
      <c r="B24" s="57">
        <v>37334</v>
      </c>
      <c r="C24" s="60">
        <v>35556</v>
      </c>
      <c r="D24" s="27">
        <v>15690</v>
      </c>
      <c r="E24" s="19"/>
      <c r="F24" s="19"/>
      <c r="G24" s="63"/>
      <c r="H24" s="63"/>
      <c r="I24" s="64"/>
      <c r="J24" s="64"/>
      <c r="K24" s="20"/>
      <c r="L24" s="20"/>
      <c r="M24" s="20"/>
    </row>
    <row r="25" spans="1:13" x14ac:dyDescent="0.2">
      <c r="A25" s="7" t="s">
        <v>221</v>
      </c>
      <c r="B25" s="59">
        <v>34675</v>
      </c>
      <c r="C25" s="61"/>
      <c r="D25" s="48">
        <v>15690</v>
      </c>
      <c r="E25" s="47"/>
      <c r="F25" s="47"/>
      <c r="G25" s="56"/>
      <c r="H25" s="56"/>
      <c r="I25" s="48"/>
      <c r="J25" s="48"/>
      <c r="K25" s="21"/>
      <c r="L25" s="27"/>
      <c r="M25" s="4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FUNC. PLANTA</vt:lpstr>
      <vt:lpstr>FUNC. CONTRATA</vt:lpstr>
      <vt:lpstr>FUNC. HONORARIOS</vt:lpstr>
      <vt:lpstr>ASIG. PLANTA</vt:lpstr>
      <vt:lpstr>ASIGNACIONES CONTRATA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2012-10-19T18:32:51Z</cp:lastPrinted>
  <dcterms:created xsi:type="dcterms:W3CDTF">2010-05-28T19:29:33Z</dcterms:created>
  <dcterms:modified xsi:type="dcterms:W3CDTF">2014-07-31T13:22:26Z</dcterms:modified>
</cp:coreProperties>
</file>