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105" windowWidth="11595" windowHeight="7935"/>
  </bookViews>
  <sheets>
    <sheet name="FUNC. HONORARIOS" sheetId="7" r:id="rId1"/>
  </sheets>
  <calcPr calcId="145621"/>
</workbook>
</file>

<file path=xl/calcChain.xml><?xml version="1.0" encoding="utf-8"?>
<calcChain xmlns="http://schemas.openxmlformats.org/spreadsheetml/2006/main">
  <c r="M20" i="7" l="1"/>
  <c r="N20" i="7" s="1"/>
  <c r="M71" i="7"/>
  <c r="N71" i="7" s="1"/>
  <c r="M29" i="7"/>
  <c r="N29" i="7" s="1"/>
  <c r="M93" i="7"/>
  <c r="N93" i="7" s="1"/>
  <c r="O93" i="7" s="1"/>
  <c r="M50" i="7"/>
  <c r="M21" i="7"/>
  <c r="M107" i="7"/>
  <c r="N107" i="7" s="1"/>
  <c r="M39" i="7"/>
  <c r="N39" i="7" s="1"/>
  <c r="O39" i="7" s="1"/>
  <c r="M15" i="7"/>
  <c r="N15" i="7" s="1"/>
  <c r="O15" i="7" s="1"/>
  <c r="M33" i="7"/>
  <c r="M102" i="7"/>
  <c r="N102" i="7" s="1"/>
  <c r="M51" i="7"/>
  <c r="M66" i="7"/>
  <c r="M73" i="7"/>
  <c r="N73" i="7" s="1"/>
  <c r="O73" i="7" s="1"/>
  <c r="M45" i="7"/>
  <c r="M104" i="7"/>
  <c r="M49" i="7"/>
  <c r="N49" i="7" s="1"/>
  <c r="M44" i="7"/>
  <c r="N44" i="7" s="1"/>
  <c r="O44" i="7" s="1"/>
  <c r="M41" i="7"/>
  <c r="M74" i="7"/>
  <c r="M31" i="7"/>
  <c r="M88" i="7"/>
  <c r="N88" i="7" s="1"/>
  <c r="M91" i="7"/>
  <c r="N91" i="7" s="1"/>
  <c r="M86" i="7"/>
  <c r="M4" i="7"/>
  <c r="N4" i="7" s="1"/>
  <c r="M23" i="7"/>
  <c r="M75" i="7"/>
  <c r="N75" i="7" s="1"/>
  <c r="M59" i="7"/>
  <c r="N59" i="7" s="1"/>
  <c r="O59" i="7" s="1"/>
  <c r="M110" i="7"/>
  <c r="N110" i="7" s="1"/>
  <c r="M10" i="7"/>
  <c r="N10" i="7" s="1"/>
  <c r="O10" i="7" s="1"/>
  <c r="M112" i="7"/>
  <c r="N112" i="7" s="1"/>
  <c r="M28" i="7"/>
  <c r="N28" i="7" s="1"/>
  <c r="M42" i="7"/>
  <c r="N42" i="7" s="1"/>
  <c r="M82" i="7"/>
  <c r="N82" i="7" s="1"/>
  <c r="O82" i="7" s="1"/>
  <c r="M48" i="7"/>
  <c r="N48" i="7" s="1"/>
  <c r="M101" i="7"/>
  <c r="M76" i="7"/>
  <c r="N76" i="7" s="1"/>
  <c r="M106" i="7"/>
  <c r="N106" i="7" s="1"/>
  <c r="M94" i="7"/>
  <c r="M22" i="7"/>
  <c r="N22" i="7" s="1"/>
  <c r="M37" i="7"/>
  <c r="N37" i="7" s="1"/>
  <c r="O37" i="7" s="1"/>
  <c r="M72" i="7"/>
  <c r="N72" i="7" s="1"/>
  <c r="O72" i="7" s="1"/>
  <c r="M83" i="7"/>
  <c r="M100" i="7"/>
  <c r="N100" i="7" s="1"/>
  <c r="O100" i="7" s="1"/>
  <c r="M60" i="7"/>
  <c r="N60" i="7" s="1"/>
  <c r="M52" i="7"/>
  <c r="N52" i="7" s="1"/>
  <c r="M63" i="7"/>
  <c r="M6" i="7"/>
  <c r="N6" i="7" s="1"/>
  <c r="M81" i="7"/>
  <c r="N81" i="7" s="1"/>
  <c r="O81" i="7" s="1"/>
  <c r="M32" i="7"/>
  <c r="N32" i="7" s="1"/>
  <c r="O32" i="7" s="1"/>
  <c r="M14" i="7"/>
  <c r="M43" i="7"/>
  <c r="M98" i="7"/>
  <c r="N98" i="7" s="1"/>
  <c r="M113" i="7"/>
  <c r="M35" i="7"/>
  <c r="N35" i="7" s="1"/>
  <c r="M68" i="7"/>
  <c r="M105" i="7"/>
  <c r="M58" i="7"/>
  <c r="M79" i="7"/>
  <c r="N79" i="7" s="1"/>
  <c r="M90" i="7"/>
  <c r="N90" i="7" s="1"/>
  <c r="M62" i="7"/>
  <c r="N62" i="7" s="1"/>
  <c r="O62" i="7" s="1"/>
  <c r="M36" i="7"/>
  <c r="M64" i="7"/>
  <c r="M30" i="7"/>
  <c r="N30" i="7" s="1"/>
  <c r="M27" i="7"/>
  <c r="N27" i="7" s="1"/>
  <c r="M18" i="7"/>
  <c r="N18" i="7" s="1"/>
  <c r="O18" i="7" s="1"/>
  <c r="M24" i="7"/>
  <c r="N24" i="7" s="1"/>
  <c r="M99" i="7"/>
  <c r="N99" i="7" s="1"/>
  <c r="O99" i="7" s="1"/>
  <c r="M57" i="7"/>
  <c r="N57" i="7" s="1"/>
  <c r="M65" i="7"/>
  <c r="N65" i="7" s="1"/>
  <c r="M54" i="7"/>
  <c r="M26" i="7"/>
  <c r="N26" i="7" s="1"/>
  <c r="O26" i="7" s="1"/>
  <c r="M80" i="7"/>
  <c r="N80" i="7" s="1"/>
  <c r="M56" i="7"/>
  <c r="N56" i="7" s="1"/>
  <c r="O56" i="7" s="1"/>
  <c r="M89" i="7"/>
  <c r="M12" i="7"/>
  <c r="M111" i="7"/>
  <c r="N111" i="7" s="1"/>
  <c r="M5" i="7"/>
  <c r="N5" i="7" s="1"/>
  <c r="O5" i="7" s="1"/>
  <c r="M70" i="7"/>
  <c r="M61" i="7"/>
  <c r="M84" i="7"/>
  <c r="M96" i="7"/>
  <c r="N96" i="7" s="1"/>
  <c r="M38" i="7"/>
  <c r="M46" i="7"/>
  <c r="N46" i="7" s="1"/>
  <c r="M103" i="7"/>
  <c r="M34" i="7"/>
  <c r="M109" i="7"/>
  <c r="M40" i="7"/>
  <c r="M108" i="7"/>
  <c r="M47" i="7"/>
  <c r="M53" i="7"/>
  <c r="M78" i="7"/>
  <c r="M7" i="7"/>
  <c r="M67" i="7"/>
  <c r="N67" i="7" s="1"/>
  <c r="M55" i="7"/>
  <c r="M16" i="7"/>
  <c r="M19" i="7"/>
  <c r="M95" i="7"/>
  <c r="M9" i="7"/>
  <c r="M25" i="7"/>
  <c r="M13" i="7"/>
  <c r="M69" i="7"/>
  <c r="M77" i="7"/>
  <c r="M97" i="7"/>
  <c r="M85" i="7"/>
  <c r="N85" i="7" s="1"/>
  <c r="M92" i="7"/>
  <c r="M8" i="7"/>
  <c r="N8" i="7" s="1"/>
  <c r="M87" i="7"/>
  <c r="M11" i="7"/>
  <c r="O71" i="7" l="1"/>
  <c r="N50" i="7"/>
  <c r="O50" i="7" s="1"/>
  <c r="N21" i="7"/>
  <c r="O21" i="7" s="1"/>
  <c r="O107" i="7"/>
  <c r="N51" i="7"/>
  <c r="O51" i="7" s="1"/>
  <c r="N33" i="7"/>
  <c r="O33" i="7" s="1"/>
  <c r="N66" i="7"/>
  <c r="O66" i="7" s="1"/>
  <c r="N104" i="7"/>
  <c r="O104" i="7" s="1"/>
  <c r="O49" i="7"/>
  <c r="N41" i="7"/>
  <c r="O41" i="7" s="1"/>
  <c r="N45" i="7"/>
  <c r="O45" i="7" s="1"/>
  <c r="N74" i="7"/>
  <c r="O74" i="7" s="1"/>
  <c r="N31" i="7"/>
  <c r="O31" i="7" s="1"/>
  <c r="O91" i="7"/>
  <c r="N86" i="7"/>
  <c r="O86" i="7" s="1"/>
  <c r="O88" i="7"/>
  <c r="O4" i="7"/>
  <c r="N23" i="7"/>
  <c r="O23" i="7" s="1"/>
  <c r="O20" i="7"/>
  <c r="O29" i="7"/>
  <c r="O110" i="7"/>
  <c r="O42" i="7"/>
  <c r="O112" i="7"/>
  <c r="O48" i="7"/>
  <c r="N94" i="7"/>
  <c r="O94" i="7" s="1"/>
  <c r="O22" i="7"/>
  <c r="O76" i="7"/>
  <c r="O106" i="7"/>
  <c r="O75" i="7"/>
  <c r="O52" i="7"/>
  <c r="O6" i="7"/>
  <c r="N83" i="7"/>
  <c r="O83" i="7" s="1"/>
  <c r="N63" i="7"/>
  <c r="O63" i="7" s="1"/>
  <c r="O60" i="7"/>
  <c r="O90" i="7"/>
  <c r="O35" i="7"/>
  <c r="O27" i="7"/>
  <c r="O24" i="7"/>
  <c r="O57" i="7"/>
  <c r="O65" i="7"/>
  <c r="N54" i="7"/>
  <c r="O54" i="7" s="1"/>
  <c r="O80" i="7"/>
  <c r="O102" i="7"/>
  <c r="N64" i="7"/>
  <c r="O64" i="7" s="1"/>
  <c r="N70" i="7"/>
  <c r="O70" i="7" s="1"/>
  <c r="N101" i="7"/>
  <c r="O101" i="7" s="1"/>
  <c r="N61" i="7"/>
  <c r="O61" i="7" s="1"/>
  <c r="N84" i="7"/>
  <c r="O84" i="7" s="1"/>
  <c r="O96" i="7"/>
  <c r="N14" i="7"/>
  <c r="O14" i="7" s="1"/>
  <c r="N38" i="7"/>
  <c r="O38" i="7" s="1"/>
  <c r="N58" i="7"/>
  <c r="O58" i="7" s="1"/>
  <c r="O46" i="7"/>
  <c r="O30" i="7"/>
  <c r="N103" i="7"/>
  <c r="O103" i="7" s="1"/>
  <c r="N34" i="7"/>
  <c r="O34" i="7" s="1"/>
  <c r="N43" i="7"/>
  <c r="O43" i="7" s="1"/>
  <c r="O98" i="7"/>
  <c r="N113" i="7"/>
  <c r="O113" i="7" s="1"/>
  <c r="N109" i="7"/>
  <c r="O109" i="7" s="1"/>
  <c r="N68" i="7"/>
  <c r="O68" i="7" s="1"/>
  <c r="N40" i="7"/>
  <c r="O40" i="7" s="1"/>
  <c r="N108" i="7"/>
  <c r="O108" i="7" s="1"/>
  <c r="N47" i="7"/>
  <c r="O47" i="7" s="1"/>
  <c r="O28" i="7"/>
  <c r="N53" i="7"/>
  <c r="O53" i="7" s="1"/>
  <c r="N78" i="7"/>
  <c r="O78" i="7" s="1"/>
  <c r="N7" i="7"/>
  <c r="O7" i="7" s="1"/>
  <c r="O67" i="7"/>
  <c r="N55" i="7"/>
  <c r="O55" i="7" s="1"/>
  <c r="N105" i="7"/>
  <c r="O105" i="7" s="1"/>
  <c r="N16" i="7"/>
  <c r="O16" i="7" s="1"/>
  <c r="N36" i="7"/>
  <c r="O36" i="7" s="1"/>
  <c r="N89" i="7"/>
  <c r="O89" i="7" s="1"/>
  <c r="N19" i="7"/>
  <c r="O19" i="7" s="1"/>
  <c r="N95" i="7"/>
  <c r="O95" i="7" s="1"/>
  <c r="N9" i="7"/>
  <c r="O9" i="7" s="1"/>
  <c r="N25" i="7"/>
  <c r="O25" i="7" s="1"/>
  <c r="N13" i="7"/>
  <c r="O13" i="7" s="1"/>
  <c r="N12" i="7"/>
  <c r="O12" i="7" s="1"/>
  <c r="N69" i="7"/>
  <c r="O69" i="7" s="1"/>
  <c r="N77" i="7"/>
  <c r="O77" i="7" s="1"/>
  <c r="O79" i="7"/>
  <c r="N97" i="7"/>
  <c r="O97" i="7" s="1"/>
  <c r="O85" i="7"/>
  <c r="N92" i="7"/>
  <c r="O92" i="7" s="1"/>
  <c r="O8" i="7"/>
  <c r="N87" i="7"/>
  <c r="O87" i="7" s="1"/>
  <c r="N11" i="7"/>
  <c r="O111" i="7"/>
  <c r="O11" i="7" l="1"/>
  <c r="M17" i="7" l="1"/>
  <c r="N17" i="7" l="1"/>
  <c r="O17" i="7" l="1"/>
</calcChain>
</file>

<file path=xl/sharedStrings.xml><?xml version="1.0" encoding="utf-8"?>
<sst xmlns="http://schemas.openxmlformats.org/spreadsheetml/2006/main" count="902" uniqueCount="216">
  <si>
    <t>REGION</t>
  </si>
  <si>
    <t xml:space="preserve">NOMBRE COMPLETO </t>
  </si>
  <si>
    <t xml:space="preserve"> CARGO</t>
  </si>
  <si>
    <t>TÍTULO/GRADO/EXPERIENCIA</t>
  </si>
  <si>
    <t>FECHA INICIO</t>
  </si>
  <si>
    <t>FECHA DE TÉRMINO</t>
  </si>
  <si>
    <t>IX</t>
  </si>
  <si>
    <r>
      <rPr>
        <b/>
        <sz val="8"/>
        <rFont val="Arial"/>
        <family val="2"/>
      </rPr>
      <t>ESTAMENTO</t>
    </r>
    <r>
      <rPr>
        <b/>
        <sz val="9"/>
        <rFont val="Arial"/>
        <family val="2"/>
      </rPr>
      <t xml:space="preserve"> </t>
    </r>
  </si>
  <si>
    <t>$</t>
  </si>
  <si>
    <t>MONTO BRUTO MENSUAL</t>
  </si>
  <si>
    <t xml:space="preserve">   UNIDAD     MONETARIA</t>
  </si>
  <si>
    <t xml:space="preserve">ASIGNACIONES ESPECIALES </t>
  </si>
  <si>
    <t>MONTO LÍQUIDO</t>
  </si>
  <si>
    <r>
      <rPr>
        <b/>
        <sz val="8"/>
        <rFont val="Arial"/>
        <family val="2"/>
      </rPr>
      <t>DECLARACIONES</t>
    </r>
    <r>
      <rPr>
        <sz val="10"/>
        <rFont val="Arial"/>
        <family val="2"/>
      </rPr>
      <t xml:space="preserve"> </t>
    </r>
  </si>
  <si>
    <t>OBS.</t>
  </si>
  <si>
    <t>CESFAM   RENAICO</t>
  </si>
  <si>
    <t xml:space="preserve"> </t>
  </si>
  <si>
    <t>CHOFER</t>
  </si>
  <si>
    <t>AUX. DE SERVICIO</t>
  </si>
  <si>
    <t>DENTISTA</t>
  </si>
  <si>
    <t>AUX. ENFERMERIA</t>
  </si>
  <si>
    <t>KINESIOLOGO</t>
  </si>
  <si>
    <t>OF. ADMINISTRATIVA</t>
  </si>
  <si>
    <t>ENFERMERA</t>
  </si>
  <si>
    <t>AUX. DE ENFERMERIA</t>
  </si>
  <si>
    <t>CESFAM  RENAICO</t>
  </si>
  <si>
    <t>MATRONA</t>
  </si>
  <si>
    <t>MEDICO</t>
  </si>
  <si>
    <t>NUTRICIONISTA</t>
  </si>
  <si>
    <t>PSICOLOGO</t>
  </si>
  <si>
    <t>OF. ADMINISTRATIVO</t>
  </si>
  <si>
    <t xml:space="preserve"> $</t>
  </si>
  <si>
    <t>TECNOLOGO  MEDICO</t>
  </si>
  <si>
    <t>AUX. PARAMEDICO</t>
  </si>
  <si>
    <t>AUX. DENTAL</t>
  </si>
  <si>
    <t>AUX. DE FARMACIA</t>
  </si>
  <si>
    <t>AUX. TECNICO SUPERIOR</t>
  </si>
  <si>
    <t>AUXILIAR PARAMEDICO</t>
  </si>
  <si>
    <t>AUX. TECNICO SUPERIOR SOME</t>
  </si>
  <si>
    <t>TOTAL</t>
  </si>
  <si>
    <t>AUX. ENF, POSTA TIJERAL</t>
  </si>
  <si>
    <t>AUX. ENF. NIVEL SUPERIOR</t>
  </si>
  <si>
    <t>TECNICO PARAMEDICO</t>
  </si>
  <si>
    <t>NOCHERA</t>
  </si>
  <si>
    <t>AUXILIAR DE SERVICIO</t>
  </si>
  <si>
    <t>PODOLOGIA</t>
  </si>
  <si>
    <t>E.R.A.</t>
  </si>
  <si>
    <t xml:space="preserve"> SERVICIO  URGENCIA</t>
  </si>
  <si>
    <t>AUX. PARA MEDICO URGENCIA</t>
  </si>
  <si>
    <t>AUXILIAR DE ENFERMERIA</t>
  </si>
  <si>
    <t>extensiones horarias</t>
  </si>
  <si>
    <t>AUXILIAR PARAMEDICO POSTA TIJERAL</t>
  </si>
  <si>
    <t>O.I.R.S.</t>
  </si>
  <si>
    <t>CONDUCTOR VEHICULO</t>
  </si>
  <si>
    <t>SERVICIO DE URGENCIA</t>
  </si>
  <si>
    <t>ERA</t>
  </si>
  <si>
    <t>10% IMPTO.</t>
  </si>
  <si>
    <t>DIGITADORA URGENCIA</t>
  </si>
  <si>
    <t>ASESOR PROGRAMAS SALUD</t>
  </si>
  <si>
    <t>01  01 2013.</t>
  </si>
  <si>
    <t>31  12  2013</t>
  </si>
  <si>
    <t>ESTADISTICA</t>
  </si>
  <si>
    <t>DENTISTA POSTA TIJERAL</t>
  </si>
  <si>
    <t>DIGITACION URGENCIA-PODOLOGIA</t>
  </si>
  <si>
    <t>REPARACIONES Y MANTENCION</t>
  </si>
  <si>
    <t>01  03 2013.</t>
  </si>
  <si>
    <t>25  02 2013.</t>
  </si>
  <si>
    <t>11  03  2013</t>
  </si>
  <si>
    <t>NOCHERO</t>
  </si>
  <si>
    <t>ASISTE SOCIAL</t>
  </si>
  <si>
    <t xml:space="preserve">DENTISTA                 </t>
  </si>
  <si>
    <t>JEFE SOME</t>
  </si>
  <si>
    <t>SECRETARIA DIRECCION</t>
  </si>
  <si>
    <t>CIRUGIA MENOR</t>
  </si>
  <si>
    <t>APOYO URGENCIA</t>
  </si>
  <si>
    <t>ADMINISTRACION Y FINANZAS</t>
  </si>
  <si>
    <t>KINESIOLOGA</t>
  </si>
  <si>
    <t>01  05 2013.</t>
  </si>
  <si>
    <t>CIRUJANO DENTISTA</t>
  </si>
  <si>
    <t>SERVICIO DENTAL</t>
  </si>
  <si>
    <t>KINESIOOGO</t>
  </si>
  <si>
    <t>PLAN DE INVIERNO</t>
  </si>
  <si>
    <t>01  07  2013</t>
  </si>
  <si>
    <t>01  07 2013.</t>
  </si>
  <si>
    <t>ix</t>
  </si>
  <si>
    <t>01  08-2013.</t>
  </si>
  <si>
    <t>01  09-2013.</t>
  </si>
  <si>
    <t>TECNICO INFORMATICO</t>
  </si>
  <si>
    <t>INFORMATICO</t>
  </si>
  <si>
    <t>01  09 2013.</t>
  </si>
  <si>
    <t>01  09  2013</t>
  </si>
  <si>
    <t>01  10  2013</t>
  </si>
  <si>
    <t>ATENCION E.R.A.</t>
  </si>
  <si>
    <t>01  11 2013.</t>
  </si>
  <si>
    <t>01  02 2013.</t>
  </si>
  <si>
    <t>SOC. RIOSECO  ROJAS</t>
  </si>
  <si>
    <t>PACHECO BRUQUE ALFREDO</t>
  </si>
  <si>
    <t>GARCIA PACHECO AALMA</t>
  </si>
  <si>
    <t>RODRIGUEZ ALEGRIA ANGELICA</t>
  </si>
  <si>
    <t>MORAGA SANHUEZA CARINA A.</t>
  </si>
  <si>
    <t>BILZ MARIANGEL CAROL</t>
  </si>
  <si>
    <t>CARRASCO GAJARDO CARLOS</t>
  </si>
  <si>
    <t>AGUILERA LANDEROS CRISTIAN</t>
  </si>
  <si>
    <t>AZOCAR TORRES DANIELA</t>
  </si>
  <si>
    <t>CONTRERAS AVELLO DIEGO</t>
  </si>
  <si>
    <t>SANCHEZ GARCIA EDMUNDO</t>
  </si>
  <si>
    <t>TOLEDO SAEZ EDUARDO</t>
  </si>
  <si>
    <t>TORRES ALBORNOZ ELICET</t>
  </si>
  <si>
    <t>SANDOVAL GUZMAN FLOR</t>
  </si>
  <si>
    <t>CIFUENTES TAPIA GLADYS</t>
  </si>
  <si>
    <t>ERICES MORALES GUSTAVO</t>
  </si>
  <si>
    <t>BETANZO CUEVAS HECTOR</t>
  </si>
  <si>
    <t>VALLEJOS CASTILLO IRENE</t>
  </si>
  <si>
    <t>NOVA ROJAS JAVIER</t>
  </si>
  <si>
    <t>MANRIQUEZ FERNANDEZ JIMENA</t>
  </si>
  <si>
    <t>MELGAREJO MUÑOZ JOHANA</t>
  </si>
  <si>
    <t>CONTRERAS CASTRO JUAN ROBERTO</t>
  </si>
  <si>
    <t>GALLEGOS GUZMAN MANUEL</t>
  </si>
  <si>
    <t>MORENO MEDINA MARIA C.</t>
  </si>
  <si>
    <t>GOMEZ VALLADARES MARIA</t>
  </si>
  <si>
    <t>TORRES ULLOA MARISOL DEL C.</t>
  </si>
  <si>
    <t>GARRIDO MELLADO MERCEDES</t>
  </si>
  <si>
    <t xml:space="preserve">URREA ARAYA MONICA E. </t>
  </si>
  <si>
    <t xml:space="preserve">RAMOS ALBORNOZ MARIA </t>
  </si>
  <si>
    <t>BENITEZ LUENGO MARCELINA I.</t>
  </si>
  <si>
    <t xml:space="preserve">MONDACA CUEVAS NANCY </t>
  </si>
  <si>
    <t>GALLEGOS ALARCON NADIA</t>
  </si>
  <si>
    <t>MIRANDA  FUICA NICOLE</t>
  </si>
  <si>
    <t>LUNA VILLOUTA PAULA</t>
  </si>
  <si>
    <t>FUENTES VALLADARES  PAULA</t>
  </si>
  <si>
    <t>BELMAR MARDONES PAULINA</t>
  </si>
  <si>
    <t>CUEVAS BUSTOS ROMINA</t>
  </si>
  <si>
    <t>RIFO CUEVAS ROSA</t>
  </si>
  <si>
    <t>CARES MANQUEHUAL ROXANA</t>
  </si>
  <si>
    <t>TORRES PANES RENE H.</t>
  </si>
  <si>
    <t>SANDOVAL RIOS RODRIGO</t>
  </si>
  <si>
    <t>RIVAS CEA ROBERTO</t>
  </si>
  <si>
    <t>PACHECO ARRIAGADA SANDRO</t>
  </si>
  <si>
    <t>DE LA MAZA DE LA MAZA TOMAS C.</t>
  </si>
  <si>
    <t>MUÑOZ GATICA VIVIANA</t>
  </si>
  <si>
    <t>MIRANDA  TORRES VALESKA</t>
  </si>
  <si>
    <t>URRA ROMERO YENNY</t>
  </si>
  <si>
    <t>ROSALES CHAVEZ ALEJANDRA</t>
  </si>
  <si>
    <t>ZULOAGA ALFARO MARIA E.</t>
  </si>
  <si>
    <t>YAÑEZ SALVATIERRA PATRICIA</t>
  </si>
  <si>
    <t>VIDAL PALMA  CECILIA</t>
  </si>
  <si>
    <t>VIDAL CONTRERAS ALEJANDRA</t>
  </si>
  <si>
    <t>VERGARA FUENTES MARCOS A.</t>
  </si>
  <si>
    <t>VENTURELLI BENEDETTI MARIA P.</t>
  </si>
  <si>
    <t>ALVARADO PEREZ LILIAN T</t>
  </si>
  <si>
    <t>ARAYA CID GONZALO</t>
  </si>
  <si>
    <t>ARAYA MILLAR JORGE R.</t>
  </si>
  <si>
    <t>AVELLO GUZMAN ANA LUISA</t>
  </si>
  <si>
    <t>AVELLO GUZMAN ELIAZAR LIDIER</t>
  </si>
  <si>
    <t>BAEZA LUNA DANIEL</t>
  </si>
  <si>
    <t>BAHAMONDES SALGADO TERESA</t>
  </si>
  <si>
    <t>BUSTOS TORRES ELSA</t>
  </si>
  <si>
    <t>CARES SOTO SERGIO</t>
  </si>
  <si>
    <t>CASTRO GONZALEZ DANIELA</t>
  </si>
  <si>
    <t>CASTRO MUÑOZ MARIELA</t>
  </si>
  <si>
    <t>CORDOVA GARCES BERNARDA</t>
  </si>
  <si>
    <t>CORONADO ARTIGAS CYNTHIA B</t>
  </si>
  <si>
    <t>CUEVAS CONTRERAS MARIA O.</t>
  </si>
  <si>
    <t>CUEVAS OLIVA ANGELICA</t>
  </si>
  <si>
    <t>ESCOBAR SOTO MIRZA</t>
  </si>
  <si>
    <t>ESPINOZA RIQUELME MARIA O.</t>
  </si>
  <si>
    <t>FERNANDEZ HERRERA VALESKA</t>
  </si>
  <si>
    <t>GACITUA JARA ELSA L.</t>
  </si>
  <si>
    <t>GARRIDO GODOY  ROSA DEL C.</t>
  </si>
  <si>
    <t>GONZALEZ CABEZAS ROBERTO C.</t>
  </si>
  <si>
    <t>GUZMAN TOLOZA NELSON E.</t>
  </si>
  <si>
    <t>JARA CACERES LUIS</t>
  </si>
  <si>
    <t>MANRIQUEZ ELGUETA ISABEL</t>
  </si>
  <si>
    <t>MARCHANT ELIZALDE MARCELO</t>
  </si>
  <si>
    <t>MARTINEZ  MUÑOZ JEMMY N.</t>
  </si>
  <si>
    <t>MARTINEZ CASTILLO JEANETTE</t>
  </si>
  <si>
    <t>MEDINA NAVARRETE JUAN E.</t>
  </si>
  <si>
    <t>MENDOZA GARRIDO ADRIANA</t>
  </si>
  <si>
    <t>MILLALEO CEA PABLO Z.</t>
  </si>
  <si>
    <t>MOLINA ARELLANO JULIO</t>
  </si>
  <si>
    <t>MOLINA CASTILLO SONIA</t>
  </si>
  <si>
    <t>MOLINA JULIEN IGNACIO</t>
  </si>
  <si>
    <t>MOLINA MOLINA DORIS C.</t>
  </si>
  <si>
    <t>MOLINA VALENZUELA JOSE</t>
  </si>
  <si>
    <t>MUÑOZ AVILA CLAUDIO</t>
  </si>
  <si>
    <t>MUÑOZ ORMEÑO CECILIA</t>
  </si>
  <si>
    <t>OPORTUS GARCIA MACARENA D.</t>
  </si>
  <si>
    <t>ORTEGA CUEVAS GERMAN  A.</t>
  </si>
  <si>
    <t>OYARZO APABLAZA CARLOS</t>
  </si>
  <si>
    <t>PARDO B URGOS JENNIFER</t>
  </si>
  <si>
    <t>QUIÑONES CIFUENTES CECILIA</t>
  </si>
  <si>
    <t>RAITERI POSECK PAULINA D.</t>
  </si>
  <si>
    <t>RAMOS GUZMAN ALEX</t>
  </si>
  <si>
    <t>SALDAÑA CUEVAS DAVID</t>
  </si>
  <si>
    <t>SANTIDRIAN SIME ANDRES FELIPE</t>
  </si>
  <si>
    <t>SEPULVEDA BETANCOURT ARACELY</t>
  </si>
  <si>
    <t>TORRES TORRES OLGA</t>
  </si>
  <si>
    <t>ULLOA JARA VERONICA</t>
  </si>
  <si>
    <t>ULLOA SALAS MIGUEL A.</t>
  </si>
  <si>
    <t>VALENZUELA VILLALOBOS ROXANA</t>
  </si>
  <si>
    <t>VEGA RIQUELME NATALIA</t>
  </si>
  <si>
    <t>VELOSO AGUILAR MARCELO</t>
  </si>
  <si>
    <t>DIGITADORA</t>
  </si>
  <si>
    <t>TIJERAL</t>
  </si>
  <si>
    <t>PREVENCIONISTA</t>
  </si>
  <si>
    <t>AUX. SERVICIO</t>
  </si>
  <si>
    <t>AUXILIAR DENTAL</t>
  </si>
  <si>
    <t>PROFESOR DE ED. FISICA</t>
  </si>
  <si>
    <t>OF PERSONAL</t>
  </si>
  <si>
    <t>AUXILIAR ENFERMERIA</t>
  </si>
  <si>
    <t>TERAPEUTA OCUPACIONAL</t>
  </si>
  <si>
    <t xml:space="preserve">AUX. PARA MEDICO </t>
  </si>
  <si>
    <t>OLIVA CANCINO  MARIA DEL C.</t>
  </si>
  <si>
    <t>01  01 2014</t>
  </si>
  <si>
    <t>RIOS RUIZ  ALEX W.</t>
  </si>
  <si>
    <t>TRONCOZO  RAMOS NELSON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</si>
</sst>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164" formatCode="#,##0_ ;[Red]\-#,##0\ "/>
  </numFmts>
  <fonts count="10" x14ac:knownFonts="1">
    <font>
      <sz val="10"/>
      <name val="Arial"/>
    </font>
    <font>
      <sz val="8"/>
      <name val="Arial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9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6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6" fontId="3" fillId="0" borderId="1" xfId="0" applyNumberFormat="1" applyFont="1" applyFill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4" fillId="0" borderId="0" xfId="0" applyFont="1"/>
    <xf numFmtId="0" fontId="0" fillId="0" borderId="1" xfId="0" applyBorder="1"/>
    <xf numFmtId="0" fontId="2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 wrapText="1" readingOrder="1"/>
    </xf>
    <xf numFmtId="0" fontId="2" fillId="0" borderId="1" xfId="0" applyFont="1" applyBorder="1" applyAlignment="1">
      <alignment horizontal="center" wrapText="1" readingOrder="1"/>
    </xf>
    <xf numFmtId="0" fontId="0" fillId="0" borderId="0" xfId="0" applyAlignment="1">
      <alignment wrapText="1" readingOrder="1"/>
    </xf>
    <xf numFmtId="0" fontId="2" fillId="0" borderId="1" xfId="0" applyFont="1" applyBorder="1" applyAlignment="1">
      <alignment wrapText="1" readingOrder="1"/>
    </xf>
    <xf numFmtId="0" fontId="4" fillId="0" borderId="1" xfId="0" applyFont="1" applyBorder="1" applyAlignment="1">
      <alignment horizontal="center" wrapText="1" readingOrder="1"/>
    </xf>
    <xf numFmtId="0" fontId="3" fillId="0" borderId="1" xfId="0" applyFont="1" applyBorder="1" applyAlignment="1">
      <alignment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0" fillId="0" borderId="1" xfId="0" applyBorder="1" applyAlignment="1">
      <alignment horizontal="center" wrapText="1" readingOrder="1"/>
    </xf>
    <xf numFmtId="0" fontId="3" fillId="0" borderId="0" xfId="0" applyFont="1" applyAlignment="1">
      <alignment horizontal="center" wrapText="1" readingOrder="1"/>
    </xf>
    <xf numFmtId="0" fontId="3" fillId="0" borderId="0" xfId="0" applyFont="1" applyAlignment="1">
      <alignment wrapText="1" readingOrder="1"/>
    </xf>
    <xf numFmtId="14" fontId="4" fillId="0" borderId="1" xfId="0" applyNumberFormat="1" applyFont="1" applyBorder="1"/>
    <xf numFmtId="3" fontId="4" fillId="0" borderId="1" xfId="0" applyNumberFormat="1" applyFont="1" applyBorder="1" applyAlignment="1">
      <alignment wrapText="1" readingOrder="1"/>
    </xf>
    <xf numFmtId="164" fontId="6" fillId="0" borderId="1" xfId="0" applyNumberFormat="1" applyFont="1" applyFill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wrapText="1" readingOrder="1"/>
    </xf>
    <xf numFmtId="6" fontId="6" fillId="0" borderId="1" xfId="0" applyNumberFormat="1" applyFont="1" applyBorder="1" applyAlignment="1">
      <alignment horizontal="center"/>
    </xf>
    <xf numFmtId="6" fontId="6" fillId="0" borderId="1" xfId="0" applyNumberFormat="1" applyFont="1" applyFill="1" applyBorder="1" applyAlignment="1">
      <alignment horizontal="center"/>
    </xf>
    <xf numFmtId="3" fontId="6" fillId="0" borderId="1" xfId="0" applyNumberFormat="1" applyFont="1" applyBorder="1" applyAlignment="1">
      <alignment horizontal="center" wrapText="1" readingOrder="1"/>
    </xf>
    <xf numFmtId="3" fontId="6" fillId="0" borderId="1" xfId="0" applyNumberFormat="1" applyFont="1" applyBorder="1" applyAlignment="1">
      <alignment vertical="center" wrapText="1" readingOrder="1"/>
    </xf>
    <xf numFmtId="3" fontId="2" fillId="0" borderId="1" xfId="0" applyNumberFormat="1" applyFont="1" applyBorder="1" applyAlignment="1">
      <alignment horizontal="center" wrapText="1" readingOrder="1"/>
    </xf>
    <xf numFmtId="1" fontId="4" fillId="0" borderId="1" xfId="0" applyNumberFormat="1" applyFont="1" applyBorder="1" applyAlignment="1">
      <alignment horizontal="center" wrapText="1" readingOrder="1"/>
    </xf>
    <xf numFmtId="17" fontId="0" fillId="0" borderId="0" xfId="0" applyNumberFormat="1" applyAlignment="1">
      <alignment horizontal="center" wrapText="1" readingOrder="1"/>
    </xf>
    <xf numFmtId="3" fontId="7" fillId="0" borderId="1" xfId="0" applyNumberFormat="1" applyFont="1" applyBorder="1" applyAlignment="1">
      <alignment wrapText="1" readingOrder="1"/>
    </xf>
    <xf numFmtId="3" fontId="7" fillId="0" borderId="1" xfId="0" applyNumberFormat="1" applyFont="1" applyBorder="1" applyAlignment="1">
      <alignment horizontal="center" wrapText="1" readingOrder="1"/>
    </xf>
    <xf numFmtId="17" fontId="4" fillId="0" borderId="0" xfId="0" applyNumberFormat="1" applyFont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1173616</xdr:colOff>
      <xdr:row>0</xdr:row>
      <xdr:rowOff>38100</xdr:rowOff>
    </xdr:from>
    <xdr:to>
      <xdr:col>9</xdr:col>
      <xdr:colOff>12245</xdr:colOff>
      <xdr:row>1</xdr:row>
      <xdr:rowOff>112939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5002666" y="38100"/>
          <a:ext cx="5563279" cy="236764"/>
        </a:xfrm>
        <a:prstGeom prst="rect">
          <a:avLst/>
        </a:prstGeom>
        <a:scene3d>
          <a:camera prst="perspectiveRelaxed"/>
          <a:lightRig rig="threePt" dir="t"/>
        </a:scene3d>
      </xdr:spPr>
      <xdr:txBody>
        <a:bodyPr wrap="none" fromWordArt="1">
          <a:prstTxWarp prst="textPlain">
            <a:avLst>
              <a:gd name="adj" fmla="val 50000"/>
            </a:avLst>
          </a:prstTxWarp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 rtl="0"/>
          <a:r>
            <a:rPr lang="es-CL" sz="1800" b="1" kern="10" cap="all" spc="0">
              <a:ln/>
              <a:solidFill>
                <a:schemeClr val="accent1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  <a:latin typeface="Century Gothic"/>
            </a:rPr>
            <a:t>FUNCIONARIOS A HONORARIOS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14"/>
  <sheetViews>
    <sheetView tabSelected="1" zoomScaleNormal="100" workbookViewId="0"/>
  </sheetViews>
  <sheetFormatPr baseColWidth="10" defaultRowHeight="12.75" x14ac:dyDescent="0.2"/>
  <cols>
    <col min="1" max="1" width="4.42578125" customWidth="1"/>
    <col min="2" max="2" width="24.28515625" customWidth="1"/>
    <col min="3" max="3" width="28.7109375" customWidth="1"/>
    <col min="4" max="4" width="24.28515625" customWidth="1"/>
    <col min="5" max="5" width="27.140625" bestFit="1" customWidth="1"/>
    <col min="6" max="6" width="8.140625" bestFit="1" customWidth="1"/>
    <col min="7" max="7" width="12.85546875" bestFit="1" customWidth="1"/>
    <col min="8" max="8" width="18.28515625" bestFit="1" customWidth="1"/>
    <col min="9" max="9" width="10.140625" style="15" bestFit="1" customWidth="1"/>
    <col min="10" max="10" width="17.5703125" style="15" customWidth="1"/>
    <col min="11" max="11" width="15.140625" style="22" bestFit="1" customWidth="1"/>
    <col min="12" max="12" width="13.42578125" style="15" customWidth="1"/>
    <col min="13" max="15" width="13.28515625" style="15" customWidth="1"/>
    <col min="16" max="16" width="16.140625" style="13" bestFit="1" customWidth="1"/>
  </cols>
  <sheetData>
    <row r="1" spans="2:19" x14ac:dyDescent="0.2">
      <c r="B1" s="9" t="s">
        <v>16</v>
      </c>
      <c r="C1" s="37"/>
      <c r="D1" s="1"/>
      <c r="E1" s="1"/>
      <c r="F1" s="1"/>
      <c r="G1" s="1"/>
      <c r="H1" s="1"/>
      <c r="I1" s="13"/>
      <c r="J1" s="34" t="s">
        <v>16</v>
      </c>
      <c r="K1" s="21"/>
      <c r="L1" s="13"/>
      <c r="M1" s="13"/>
      <c r="N1" s="13"/>
      <c r="O1" s="13"/>
    </row>
    <row r="3" spans="2:19" ht="22.5" x14ac:dyDescent="0.2">
      <c r="B3" s="12" t="s">
        <v>7</v>
      </c>
      <c r="C3" s="2" t="s">
        <v>1</v>
      </c>
      <c r="D3" s="2" t="s">
        <v>2</v>
      </c>
      <c r="E3" s="2" t="s">
        <v>3</v>
      </c>
      <c r="F3" s="2" t="s">
        <v>0</v>
      </c>
      <c r="G3" s="2" t="s">
        <v>4</v>
      </c>
      <c r="H3" s="11" t="s">
        <v>5</v>
      </c>
      <c r="I3" s="16" t="s">
        <v>10</v>
      </c>
      <c r="J3" s="14" t="s">
        <v>9</v>
      </c>
      <c r="K3" s="14" t="s">
        <v>11</v>
      </c>
      <c r="L3" s="19" t="s">
        <v>50</v>
      </c>
      <c r="M3" s="19" t="s">
        <v>39</v>
      </c>
      <c r="N3" s="19" t="s">
        <v>56</v>
      </c>
      <c r="O3" s="14" t="s">
        <v>12</v>
      </c>
      <c r="P3" s="17" t="s">
        <v>13</v>
      </c>
      <c r="Q3" s="11" t="s">
        <v>14</v>
      </c>
    </row>
    <row r="4" spans="2:19" ht="14.25" x14ac:dyDescent="0.2">
      <c r="B4" s="3" t="s">
        <v>25</v>
      </c>
      <c r="C4" s="42" t="s">
        <v>102</v>
      </c>
      <c r="D4" s="38" t="s">
        <v>27</v>
      </c>
      <c r="E4" s="38" t="s">
        <v>81</v>
      </c>
      <c r="F4" s="4" t="s">
        <v>6</v>
      </c>
      <c r="G4" s="8" t="s">
        <v>59</v>
      </c>
      <c r="H4" s="23" t="s">
        <v>60</v>
      </c>
      <c r="I4" s="17" t="s">
        <v>8</v>
      </c>
      <c r="J4" s="30"/>
      <c r="K4" s="32"/>
      <c r="L4" s="27"/>
      <c r="M4" s="31">
        <f>SUM(J4:L4)</f>
        <v>0</v>
      </c>
      <c r="N4" s="31">
        <f t="shared" ref="N4:N31" si="0">(M4*10%)</f>
        <v>0</v>
      </c>
      <c r="O4" s="30">
        <f t="shared" ref="O4:O31" si="1">(M4-N4)</f>
        <v>0</v>
      </c>
      <c r="P4" s="17"/>
      <c r="Q4" s="10"/>
    </row>
    <row r="5" spans="2:19" ht="15" x14ac:dyDescent="0.2">
      <c r="B5" s="3" t="s">
        <v>25</v>
      </c>
      <c r="C5" s="41" t="s">
        <v>149</v>
      </c>
      <c r="D5" s="39" t="s">
        <v>22</v>
      </c>
      <c r="E5" s="38" t="s">
        <v>57</v>
      </c>
      <c r="F5" s="4" t="s">
        <v>6</v>
      </c>
      <c r="G5" s="8" t="s">
        <v>59</v>
      </c>
      <c r="H5" s="23" t="s">
        <v>60</v>
      </c>
      <c r="I5" s="17" t="s">
        <v>8</v>
      </c>
      <c r="J5" s="30"/>
      <c r="K5" s="30" t="s">
        <v>16</v>
      </c>
      <c r="L5" s="35"/>
      <c r="M5" s="31">
        <f>SUM(J5:L5)</f>
        <v>0</v>
      </c>
      <c r="N5" s="31">
        <f t="shared" si="0"/>
        <v>0</v>
      </c>
      <c r="O5" s="30">
        <f t="shared" si="1"/>
        <v>0</v>
      </c>
      <c r="P5" s="17"/>
      <c r="Q5" s="10"/>
    </row>
    <row r="6" spans="2:19" ht="14.25" x14ac:dyDescent="0.2">
      <c r="B6" s="3" t="s">
        <v>15</v>
      </c>
      <c r="C6" s="41" t="s">
        <v>150</v>
      </c>
      <c r="D6" s="38" t="s">
        <v>44</v>
      </c>
      <c r="E6" s="38" t="s">
        <v>64</v>
      </c>
      <c r="F6" s="4" t="s">
        <v>6</v>
      </c>
      <c r="G6" s="8" t="s">
        <v>65</v>
      </c>
      <c r="H6" s="23" t="s">
        <v>60</v>
      </c>
      <c r="I6" s="17" t="s">
        <v>8</v>
      </c>
      <c r="J6" s="30">
        <v>350000</v>
      </c>
      <c r="K6" s="32"/>
      <c r="L6" s="27"/>
      <c r="M6" s="31">
        <f>SUM(J6:L6)</f>
        <v>350000</v>
      </c>
      <c r="N6" s="31">
        <f t="shared" si="0"/>
        <v>35000</v>
      </c>
      <c r="O6" s="30">
        <f t="shared" si="1"/>
        <v>315000</v>
      </c>
      <c r="P6" s="17"/>
      <c r="Q6" s="10"/>
    </row>
    <row r="7" spans="2:19" ht="14.25" x14ac:dyDescent="0.2">
      <c r="B7" s="3" t="s">
        <v>15</v>
      </c>
      <c r="C7" s="41" t="s">
        <v>151</v>
      </c>
      <c r="D7" s="38" t="s">
        <v>17</v>
      </c>
      <c r="E7" s="38" t="s">
        <v>53</v>
      </c>
      <c r="F7" s="4" t="s">
        <v>6</v>
      </c>
      <c r="G7" s="8" t="s">
        <v>59</v>
      </c>
      <c r="H7" s="23" t="s">
        <v>60</v>
      </c>
      <c r="I7" s="17" t="s">
        <v>8</v>
      </c>
      <c r="J7" s="26"/>
      <c r="K7" s="32"/>
      <c r="L7" s="27">
        <v>56400</v>
      </c>
      <c r="M7" s="31">
        <f>SUM(J7:L7)</f>
        <v>56400</v>
      </c>
      <c r="N7" s="31">
        <f t="shared" si="0"/>
        <v>5640</v>
      </c>
      <c r="O7" s="30">
        <f t="shared" si="1"/>
        <v>50760</v>
      </c>
      <c r="P7" s="17"/>
      <c r="Q7" s="10"/>
    </row>
    <row r="8" spans="2:19" ht="14.25" x14ac:dyDescent="0.2">
      <c r="B8" s="3" t="s">
        <v>15</v>
      </c>
      <c r="C8" s="41" t="s">
        <v>152</v>
      </c>
      <c r="D8" s="38" t="s">
        <v>18</v>
      </c>
      <c r="E8" s="38" t="s">
        <v>18</v>
      </c>
      <c r="F8" s="4" t="s">
        <v>6</v>
      </c>
      <c r="G8" s="8" t="s">
        <v>59</v>
      </c>
      <c r="H8" s="23" t="s">
        <v>60</v>
      </c>
      <c r="I8" s="17" t="s">
        <v>8</v>
      </c>
      <c r="J8" s="25"/>
      <c r="K8" s="32"/>
      <c r="L8" s="27">
        <v>112500</v>
      </c>
      <c r="M8" s="31">
        <f t="shared" ref="M8:M41" si="2">SUM(J8:L8)</f>
        <v>112500</v>
      </c>
      <c r="N8" s="31">
        <f t="shared" si="0"/>
        <v>11250</v>
      </c>
      <c r="O8" s="30">
        <f t="shared" si="1"/>
        <v>101250</v>
      </c>
      <c r="P8" s="17"/>
      <c r="Q8" s="10"/>
      <c r="S8" s="9"/>
    </row>
    <row r="9" spans="2:19" ht="14.25" x14ac:dyDescent="0.2">
      <c r="B9" s="3" t="s">
        <v>15</v>
      </c>
      <c r="C9" s="41" t="s">
        <v>153</v>
      </c>
      <c r="D9" s="40" t="s">
        <v>17</v>
      </c>
      <c r="E9" s="40" t="s">
        <v>53</v>
      </c>
      <c r="F9" s="4" t="s">
        <v>6</v>
      </c>
      <c r="G9" s="8" t="s">
        <v>59</v>
      </c>
      <c r="H9" s="23" t="s">
        <v>60</v>
      </c>
      <c r="I9" s="17" t="s">
        <v>8</v>
      </c>
      <c r="J9" s="26"/>
      <c r="K9" s="32"/>
      <c r="L9" s="27">
        <v>97650</v>
      </c>
      <c r="M9" s="31">
        <f t="shared" si="2"/>
        <v>97650</v>
      </c>
      <c r="N9" s="31">
        <f t="shared" si="0"/>
        <v>9765</v>
      </c>
      <c r="O9" s="30">
        <f t="shared" si="1"/>
        <v>87885</v>
      </c>
      <c r="P9" s="17"/>
      <c r="Q9" s="10"/>
      <c r="S9" s="9"/>
    </row>
    <row r="10" spans="2:19" ht="14.25" x14ac:dyDescent="0.2">
      <c r="B10" s="3" t="s">
        <v>15</v>
      </c>
      <c r="C10" s="41" t="s">
        <v>103</v>
      </c>
      <c r="D10" s="39" t="s">
        <v>49</v>
      </c>
      <c r="E10" s="39" t="s">
        <v>49</v>
      </c>
      <c r="F10" s="4" t="s">
        <v>6</v>
      </c>
      <c r="G10" s="8" t="s">
        <v>59</v>
      </c>
      <c r="H10" s="23" t="s">
        <v>60</v>
      </c>
      <c r="I10" s="17" t="s">
        <v>8</v>
      </c>
      <c r="J10" s="30">
        <v>290000</v>
      </c>
      <c r="K10" s="32"/>
      <c r="L10" s="27">
        <v>96250</v>
      </c>
      <c r="M10" s="31">
        <f t="shared" si="2"/>
        <v>386250</v>
      </c>
      <c r="N10" s="31">
        <f t="shared" si="0"/>
        <v>38625</v>
      </c>
      <c r="O10" s="30">
        <f t="shared" si="1"/>
        <v>347625</v>
      </c>
      <c r="P10" s="17"/>
      <c r="Q10" s="10"/>
    </row>
    <row r="11" spans="2:19" ht="14.25" x14ac:dyDescent="0.2">
      <c r="B11" s="3" t="s">
        <v>15</v>
      </c>
      <c r="C11" s="41" t="s">
        <v>154</v>
      </c>
      <c r="D11" s="39" t="s">
        <v>40</v>
      </c>
      <c r="E11" s="39" t="s">
        <v>41</v>
      </c>
      <c r="F11" s="4" t="s">
        <v>6</v>
      </c>
      <c r="G11" s="8" t="s">
        <v>59</v>
      </c>
      <c r="H11" s="23" t="s">
        <v>60</v>
      </c>
      <c r="I11" s="17" t="s">
        <v>31</v>
      </c>
      <c r="J11" s="30">
        <v>310000</v>
      </c>
      <c r="K11" s="32"/>
      <c r="L11" s="31">
        <v>75600</v>
      </c>
      <c r="M11" s="31">
        <f t="shared" si="2"/>
        <v>385600</v>
      </c>
      <c r="N11" s="31">
        <f t="shared" si="0"/>
        <v>38560</v>
      </c>
      <c r="O11" s="30">
        <f t="shared" si="1"/>
        <v>347040</v>
      </c>
      <c r="P11" s="17"/>
      <c r="Q11" s="11"/>
    </row>
    <row r="12" spans="2:19" ht="14.25" x14ac:dyDescent="0.2">
      <c r="B12" s="3" t="s">
        <v>25</v>
      </c>
      <c r="C12" s="41" t="s">
        <v>155</v>
      </c>
      <c r="D12" s="40" t="s">
        <v>33</v>
      </c>
      <c r="E12" s="40" t="s">
        <v>33</v>
      </c>
      <c r="F12" s="4" t="s">
        <v>6</v>
      </c>
      <c r="G12" s="8" t="s">
        <v>59</v>
      </c>
      <c r="H12" s="23" t="s">
        <v>60</v>
      </c>
      <c r="I12" s="17" t="s">
        <v>8</v>
      </c>
      <c r="J12" s="26">
        <v>310000</v>
      </c>
      <c r="K12" s="32"/>
      <c r="L12" s="27">
        <v>243450</v>
      </c>
      <c r="M12" s="31">
        <f t="shared" si="2"/>
        <v>553450</v>
      </c>
      <c r="N12" s="31">
        <f t="shared" si="0"/>
        <v>55345</v>
      </c>
      <c r="O12" s="30">
        <f t="shared" si="1"/>
        <v>498105</v>
      </c>
      <c r="P12" s="17"/>
      <c r="Q12" s="10"/>
    </row>
    <row r="13" spans="2:19" ht="14.25" x14ac:dyDescent="0.2">
      <c r="B13" s="3" t="s">
        <v>15</v>
      </c>
      <c r="C13" s="41" t="s">
        <v>130</v>
      </c>
      <c r="D13" s="40" t="s">
        <v>33</v>
      </c>
      <c r="E13" s="40" t="s">
        <v>37</v>
      </c>
      <c r="F13" s="4" t="s">
        <v>6</v>
      </c>
      <c r="G13" s="8" t="s">
        <v>59</v>
      </c>
      <c r="H13" s="23" t="s">
        <v>60</v>
      </c>
      <c r="I13" s="17" t="s">
        <v>8</v>
      </c>
      <c r="J13" s="26"/>
      <c r="K13" s="32"/>
      <c r="L13" s="27"/>
      <c r="M13" s="31">
        <f t="shared" si="2"/>
        <v>0</v>
      </c>
      <c r="N13" s="31">
        <f t="shared" si="0"/>
        <v>0</v>
      </c>
      <c r="O13" s="30">
        <f t="shared" si="1"/>
        <v>0</v>
      </c>
      <c r="P13" s="17"/>
      <c r="Q13" s="10"/>
    </row>
    <row r="14" spans="2:19" ht="14.25" x14ac:dyDescent="0.2">
      <c r="B14" s="3" t="s">
        <v>25</v>
      </c>
      <c r="C14" s="41" t="s">
        <v>124</v>
      </c>
      <c r="D14" s="39" t="s">
        <v>23</v>
      </c>
      <c r="E14" s="39" t="s">
        <v>23</v>
      </c>
      <c r="F14" s="4" t="s">
        <v>6</v>
      </c>
      <c r="G14" s="8" t="s">
        <v>59</v>
      </c>
      <c r="H14" s="23" t="s">
        <v>60</v>
      </c>
      <c r="I14" s="17" t="s">
        <v>8</v>
      </c>
      <c r="J14" s="25"/>
      <c r="K14" s="32"/>
      <c r="L14" s="27">
        <v>330000</v>
      </c>
      <c r="M14" s="31">
        <f t="shared" si="2"/>
        <v>330000</v>
      </c>
      <c r="N14" s="31">
        <f t="shared" si="0"/>
        <v>33000</v>
      </c>
      <c r="O14" s="30">
        <f t="shared" si="1"/>
        <v>297000</v>
      </c>
      <c r="P14" s="17"/>
      <c r="Q14" s="10"/>
    </row>
    <row r="15" spans="2:19" ht="14.25" x14ac:dyDescent="0.2">
      <c r="B15" s="3" t="s">
        <v>15</v>
      </c>
      <c r="C15" s="41" t="s">
        <v>111</v>
      </c>
      <c r="D15" s="39" t="s">
        <v>49</v>
      </c>
      <c r="E15" s="39" t="s">
        <v>49</v>
      </c>
      <c r="F15" s="4" t="s">
        <v>6</v>
      </c>
      <c r="G15" s="8" t="s">
        <v>93</v>
      </c>
      <c r="H15" s="23" t="s">
        <v>60</v>
      </c>
      <c r="I15" s="17" t="s">
        <v>8</v>
      </c>
      <c r="J15" s="30">
        <v>310000</v>
      </c>
      <c r="K15" s="32"/>
      <c r="L15" s="27">
        <v>39600</v>
      </c>
      <c r="M15" s="31">
        <f t="shared" si="2"/>
        <v>349600</v>
      </c>
      <c r="N15" s="31">
        <f t="shared" si="0"/>
        <v>34960</v>
      </c>
      <c r="O15" s="30">
        <f t="shared" si="1"/>
        <v>314640</v>
      </c>
      <c r="P15" s="17"/>
      <c r="Q15" s="10"/>
    </row>
    <row r="16" spans="2:19" ht="14.25" x14ac:dyDescent="0.2">
      <c r="B16" s="3" t="s">
        <v>25</v>
      </c>
      <c r="C16" s="41" t="s">
        <v>100</v>
      </c>
      <c r="D16" s="40" t="s">
        <v>33</v>
      </c>
      <c r="E16" s="39" t="s">
        <v>42</v>
      </c>
      <c r="F16" s="4" t="s">
        <v>6</v>
      </c>
      <c r="G16" s="8" t="s">
        <v>59</v>
      </c>
      <c r="H16" s="23" t="s">
        <v>60</v>
      </c>
      <c r="I16" s="17" t="s">
        <v>8</v>
      </c>
      <c r="J16" s="25">
        <v>270000</v>
      </c>
      <c r="K16" s="32"/>
      <c r="L16" s="27"/>
      <c r="M16" s="31">
        <f t="shared" si="2"/>
        <v>270000</v>
      </c>
      <c r="N16" s="31">
        <f t="shared" si="0"/>
        <v>27000</v>
      </c>
      <c r="O16" s="30">
        <f t="shared" si="1"/>
        <v>243000</v>
      </c>
      <c r="P16" s="17"/>
      <c r="Q16" s="10"/>
    </row>
    <row r="17" spans="2:17" ht="14.25" x14ac:dyDescent="0.2">
      <c r="B17" s="3" t="s">
        <v>15</v>
      </c>
      <c r="C17" s="41" t="s">
        <v>156</v>
      </c>
      <c r="D17" s="39" t="s">
        <v>58</v>
      </c>
      <c r="E17" s="39" t="s">
        <v>58</v>
      </c>
      <c r="F17" s="4" t="s">
        <v>6</v>
      </c>
      <c r="G17" s="8" t="s">
        <v>59</v>
      </c>
      <c r="H17" s="23" t="s">
        <v>60</v>
      </c>
      <c r="I17" s="17" t="s">
        <v>8</v>
      </c>
      <c r="J17" s="25">
        <v>290000</v>
      </c>
      <c r="K17" s="30" t="s">
        <v>16</v>
      </c>
      <c r="L17" s="27">
        <v>124250</v>
      </c>
      <c r="M17" s="31">
        <f t="shared" si="2"/>
        <v>414250</v>
      </c>
      <c r="N17" s="31">
        <f t="shared" si="0"/>
        <v>41425</v>
      </c>
      <c r="O17" s="30">
        <f t="shared" si="1"/>
        <v>372825</v>
      </c>
      <c r="P17" s="17"/>
      <c r="Q17" s="10"/>
    </row>
    <row r="18" spans="2:17" ht="14.25" x14ac:dyDescent="0.2">
      <c r="B18" s="3" t="s">
        <v>25</v>
      </c>
      <c r="C18" s="41" t="s">
        <v>133</v>
      </c>
      <c r="D18" s="38" t="s">
        <v>42</v>
      </c>
      <c r="E18" s="38" t="s">
        <v>42</v>
      </c>
      <c r="F18" s="4" t="s">
        <v>6</v>
      </c>
      <c r="G18" s="8" t="s">
        <v>59</v>
      </c>
      <c r="H18" s="23" t="s">
        <v>60</v>
      </c>
      <c r="I18" s="17" t="s">
        <v>8</v>
      </c>
      <c r="J18" s="26"/>
      <c r="K18" s="32"/>
      <c r="L18" s="27"/>
      <c r="M18" s="31">
        <f t="shared" si="2"/>
        <v>0</v>
      </c>
      <c r="N18" s="31">
        <f t="shared" si="0"/>
        <v>0</v>
      </c>
      <c r="O18" s="30">
        <f t="shared" si="1"/>
        <v>0</v>
      </c>
      <c r="P18" s="17"/>
      <c r="Q18" s="10"/>
    </row>
    <row r="19" spans="2:17" ht="14.25" x14ac:dyDescent="0.2">
      <c r="B19" s="3" t="s">
        <v>15</v>
      </c>
      <c r="C19" s="41" t="s">
        <v>157</v>
      </c>
      <c r="D19" s="39" t="s">
        <v>24</v>
      </c>
      <c r="E19" s="39" t="s">
        <v>24</v>
      </c>
      <c r="F19" s="4" t="s">
        <v>6</v>
      </c>
      <c r="G19" s="8" t="s">
        <v>59</v>
      </c>
      <c r="H19" s="23" t="s">
        <v>60</v>
      </c>
      <c r="I19" s="17" t="s">
        <v>8</v>
      </c>
      <c r="J19" s="25">
        <v>234000</v>
      </c>
      <c r="K19" s="32"/>
      <c r="L19" s="27"/>
      <c r="M19" s="31">
        <f t="shared" si="2"/>
        <v>234000</v>
      </c>
      <c r="N19" s="31">
        <f t="shared" si="0"/>
        <v>23400</v>
      </c>
      <c r="O19" s="30">
        <f t="shared" si="1"/>
        <v>210600</v>
      </c>
      <c r="P19" s="17"/>
      <c r="Q19" s="10"/>
    </row>
    <row r="20" spans="2:17" ht="14.25" x14ac:dyDescent="0.2">
      <c r="B20" s="3" t="s">
        <v>25</v>
      </c>
      <c r="C20" s="41" t="s">
        <v>101</v>
      </c>
      <c r="D20" s="39" t="s">
        <v>21</v>
      </c>
      <c r="E20" s="39" t="s">
        <v>21</v>
      </c>
      <c r="F20" s="4" t="s">
        <v>6</v>
      </c>
      <c r="G20" s="8" t="s">
        <v>59</v>
      </c>
      <c r="H20" s="23" t="s">
        <v>60</v>
      </c>
      <c r="I20" s="17" t="s">
        <v>8</v>
      </c>
      <c r="J20" s="25">
        <v>920000</v>
      </c>
      <c r="K20" s="32"/>
      <c r="L20" s="27">
        <v>137500</v>
      </c>
      <c r="M20" s="31">
        <f t="shared" si="2"/>
        <v>1057500</v>
      </c>
      <c r="N20" s="31">
        <f t="shared" si="0"/>
        <v>105750</v>
      </c>
      <c r="O20" s="30">
        <f t="shared" si="1"/>
        <v>951750</v>
      </c>
      <c r="P20" s="17"/>
      <c r="Q20" s="10"/>
    </row>
    <row r="21" spans="2:17" ht="14.25" x14ac:dyDescent="0.2">
      <c r="B21" s="3" t="s">
        <v>25</v>
      </c>
      <c r="C21" s="41" t="s">
        <v>158</v>
      </c>
      <c r="D21" s="39" t="s">
        <v>30</v>
      </c>
      <c r="E21" s="40" t="s">
        <v>72</v>
      </c>
      <c r="F21" s="4" t="s">
        <v>6</v>
      </c>
      <c r="G21" s="8" t="s">
        <v>59</v>
      </c>
      <c r="H21" s="23" t="s">
        <v>60</v>
      </c>
      <c r="I21" s="17" t="s">
        <v>8</v>
      </c>
      <c r="J21" s="25"/>
      <c r="K21" s="32"/>
      <c r="L21" s="27">
        <v>33000</v>
      </c>
      <c r="M21" s="31">
        <f t="shared" si="2"/>
        <v>33000</v>
      </c>
      <c r="N21" s="31">
        <f t="shared" si="0"/>
        <v>3300</v>
      </c>
      <c r="O21" s="30">
        <f t="shared" si="1"/>
        <v>29700</v>
      </c>
      <c r="P21" s="17"/>
      <c r="Q21" s="10"/>
    </row>
    <row r="22" spans="2:17" ht="14.25" x14ac:dyDescent="0.2">
      <c r="B22" s="3" t="s">
        <v>25</v>
      </c>
      <c r="C22" s="41" t="s">
        <v>159</v>
      </c>
      <c r="D22" s="38" t="s">
        <v>34</v>
      </c>
      <c r="E22" s="38" t="s">
        <v>34</v>
      </c>
      <c r="F22" s="4" t="s">
        <v>6</v>
      </c>
      <c r="G22" s="8" t="s">
        <v>59</v>
      </c>
      <c r="H22" s="23" t="s">
        <v>60</v>
      </c>
      <c r="I22" s="17" t="s">
        <v>8</v>
      </c>
      <c r="J22" s="26">
        <v>145000</v>
      </c>
      <c r="K22" s="32"/>
      <c r="L22" s="27">
        <v>210000</v>
      </c>
      <c r="M22" s="31">
        <f t="shared" si="2"/>
        <v>355000</v>
      </c>
      <c r="N22" s="31">
        <f t="shared" si="0"/>
        <v>35500</v>
      </c>
      <c r="O22" s="30">
        <f t="shared" si="1"/>
        <v>319500</v>
      </c>
      <c r="P22" s="17"/>
      <c r="Q22" s="10"/>
    </row>
    <row r="23" spans="2:17" ht="14.25" x14ac:dyDescent="0.2">
      <c r="B23" s="3" t="s">
        <v>25</v>
      </c>
      <c r="C23" s="41" t="s">
        <v>109</v>
      </c>
      <c r="D23" s="39" t="s">
        <v>49</v>
      </c>
      <c r="E23" s="38" t="s">
        <v>80</v>
      </c>
      <c r="F23" s="4" t="s">
        <v>6</v>
      </c>
      <c r="G23" s="8" t="s">
        <v>59</v>
      </c>
      <c r="H23" s="23" t="s">
        <v>60</v>
      </c>
      <c r="I23" s="17" t="s">
        <v>8</v>
      </c>
      <c r="J23" s="26">
        <v>270000</v>
      </c>
      <c r="K23" s="32"/>
      <c r="L23" s="27"/>
      <c r="M23" s="31">
        <f t="shared" si="2"/>
        <v>270000</v>
      </c>
      <c r="N23" s="31">
        <f t="shared" si="0"/>
        <v>27000</v>
      </c>
      <c r="O23" s="30">
        <f t="shared" si="1"/>
        <v>243000</v>
      </c>
      <c r="P23" s="17"/>
      <c r="Q23" s="10"/>
    </row>
    <row r="24" spans="2:17" ht="14.25" x14ac:dyDescent="0.2">
      <c r="B24" s="3" t="s">
        <v>15</v>
      </c>
      <c r="C24" s="41" t="s">
        <v>104</v>
      </c>
      <c r="D24" s="38" t="s">
        <v>42</v>
      </c>
      <c r="E24" s="38" t="s">
        <v>42</v>
      </c>
      <c r="F24" s="4" t="s">
        <v>6</v>
      </c>
      <c r="G24" s="8" t="s">
        <v>59</v>
      </c>
      <c r="H24" s="23" t="s">
        <v>60</v>
      </c>
      <c r="I24" s="17" t="s">
        <v>8</v>
      </c>
      <c r="J24" s="25">
        <v>140000</v>
      </c>
      <c r="K24" s="32"/>
      <c r="L24" s="27"/>
      <c r="M24" s="31">
        <f t="shared" si="2"/>
        <v>140000</v>
      </c>
      <c r="N24" s="31">
        <f t="shared" si="0"/>
        <v>14000</v>
      </c>
      <c r="O24" s="30">
        <f t="shared" si="1"/>
        <v>126000</v>
      </c>
      <c r="P24" s="17"/>
      <c r="Q24" s="10"/>
    </row>
    <row r="25" spans="2:17" ht="14.25" x14ac:dyDescent="0.2">
      <c r="B25" s="3" t="s">
        <v>15</v>
      </c>
      <c r="C25" s="41" t="s">
        <v>116</v>
      </c>
      <c r="D25" s="39" t="s">
        <v>49</v>
      </c>
      <c r="E25" s="39" t="s">
        <v>49</v>
      </c>
      <c r="F25" s="4" t="s">
        <v>6</v>
      </c>
      <c r="G25" s="8" t="s">
        <v>59</v>
      </c>
      <c r="H25" s="23" t="s">
        <v>60</v>
      </c>
      <c r="I25" s="17" t="s">
        <v>8</v>
      </c>
      <c r="J25" s="26"/>
      <c r="K25" s="32"/>
      <c r="L25" s="27"/>
      <c r="M25" s="31">
        <f t="shared" si="2"/>
        <v>0</v>
      </c>
      <c r="N25" s="31">
        <f t="shared" si="0"/>
        <v>0</v>
      </c>
      <c r="O25" s="30">
        <f t="shared" si="1"/>
        <v>0</v>
      </c>
      <c r="P25" s="17"/>
      <c r="Q25" s="10"/>
    </row>
    <row r="26" spans="2:17" ht="14.25" x14ac:dyDescent="0.2">
      <c r="B26" s="3" t="s">
        <v>25</v>
      </c>
      <c r="C26" s="41" t="s">
        <v>160</v>
      </c>
      <c r="D26" s="38" t="s">
        <v>22</v>
      </c>
      <c r="E26" s="38" t="s">
        <v>63</v>
      </c>
      <c r="F26" s="4" t="s">
        <v>6</v>
      </c>
      <c r="G26" s="8" t="s">
        <v>59</v>
      </c>
      <c r="H26" s="23" t="s">
        <v>60</v>
      </c>
      <c r="I26" s="17" t="s">
        <v>8</v>
      </c>
      <c r="J26" s="29">
        <v>250000</v>
      </c>
      <c r="K26" s="18"/>
      <c r="L26" s="27">
        <v>16500</v>
      </c>
      <c r="M26" s="27">
        <f t="shared" si="2"/>
        <v>266500</v>
      </c>
      <c r="N26" s="27">
        <f t="shared" si="0"/>
        <v>26650</v>
      </c>
      <c r="O26" s="28">
        <f t="shared" si="1"/>
        <v>239850</v>
      </c>
      <c r="P26" s="17"/>
      <c r="Q26" s="10"/>
    </row>
    <row r="27" spans="2:17" ht="14.25" x14ac:dyDescent="0.2">
      <c r="B27" s="3" t="s">
        <v>25</v>
      </c>
      <c r="C27" s="42" t="s">
        <v>161</v>
      </c>
      <c r="D27" s="38" t="s">
        <v>26</v>
      </c>
      <c r="E27" s="38" t="s">
        <v>26</v>
      </c>
      <c r="F27" s="4" t="s">
        <v>6</v>
      </c>
      <c r="G27" s="8" t="s">
        <v>59</v>
      </c>
      <c r="H27" s="23" t="s">
        <v>60</v>
      </c>
      <c r="I27" s="17" t="s">
        <v>8</v>
      </c>
      <c r="J27" s="26"/>
      <c r="K27" s="32"/>
      <c r="L27" s="27">
        <v>398750</v>
      </c>
      <c r="M27" s="31">
        <f t="shared" si="2"/>
        <v>398750</v>
      </c>
      <c r="N27" s="31">
        <f t="shared" si="0"/>
        <v>39875</v>
      </c>
      <c r="O27" s="30">
        <f t="shared" si="1"/>
        <v>358875</v>
      </c>
      <c r="P27" s="17"/>
      <c r="Q27" s="10"/>
    </row>
    <row r="28" spans="2:17" ht="14.25" x14ac:dyDescent="0.2">
      <c r="B28" s="3" t="s">
        <v>25</v>
      </c>
      <c r="C28" s="41" t="s">
        <v>131</v>
      </c>
      <c r="D28" s="39" t="s">
        <v>202</v>
      </c>
      <c r="E28" s="38" t="s">
        <v>37</v>
      </c>
      <c r="F28" s="4" t="s">
        <v>6</v>
      </c>
      <c r="G28" s="8" t="s">
        <v>59</v>
      </c>
      <c r="H28" s="23" t="s">
        <v>60</v>
      </c>
      <c r="I28" s="17" t="s">
        <v>8</v>
      </c>
      <c r="J28" s="26">
        <v>250000</v>
      </c>
      <c r="K28" s="32"/>
      <c r="L28" s="27">
        <v>30000</v>
      </c>
      <c r="M28" s="31">
        <f t="shared" si="2"/>
        <v>280000</v>
      </c>
      <c r="N28" s="31">
        <f t="shared" si="0"/>
        <v>28000</v>
      </c>
      <c r="O28" s="30">
        <f t="shared" si="1"/>
        <v>252000</v>
      </c>
      <c r="P28" s="17"/>
      <c r="Q28" s="10"/>
    </row>
    <row r="29" spans="2:17" ht="14.25" x14ac:dyDescent="0.2">
      <c r="B29" s="3" t="s">
        <v>15</v>
      </c>
      <c r="C29" s="41" t="s">
        <v>162</v>
      </c>
      <c r="D29" s="39" t="s">
        <v>18</v>
      </c>
      <c r="E29" s="39" t="s">
        <v>18</v>
      </c>
      <c r="F29" s="4" t="s">
        <v>6</v>
      </c>
      <c r="G29" s="8" t="s">
        <v>77</v>
      </c>
      <c r="H29" s="23" t="s">
        <v>60</v>
      </c>
      <c r="I29" s="17" t="s">
        <v>8</v>
      </c>
      <c r="J29" s="26">
        <v>230000</v>
      </c>
      <c r="K29" s="32"/>
      <c r="L29" s="27"/>
      <c r="M29" s="31">
        <f t="shared" si="2"/>
        <v>230000</v>
      </c>
      <c r="N29" s="31">
        <f t="shared" si="0"/>
        <v>23000</v>
      </c>
      <c r="O29" s="30">
        <f t="shared" si="1"/>
        <v>207000</v>
      </c>
      <c r="P29" s="17"/>
      <c r="Q29" s="10"/>
    </row>
    <row r="30" spans="2:17" ht="14.25" x14ac:dyDescent="0.2">
      <c r="B30" s="3" t="s">
        <v>15</v>
      </c>
      <c r="C30" s="41" t="s">
        <v>163</v>
      </c>
      <c r="D30" s="38" t="s">
        <v>22</v>
      </c>
      <c r="E30" s="38" t="s">
        <v>22</v>
      </c>
      <c r="F30" s="4" t="s">
        <v>6</v>
      </c>
      <c r="G30" s="8" t="s">
        <v>59</v>
      </c>
      <c r="H30" s="23" t="s">
        <v>60</v>
      </c>
      <c r="I30" s="17" t="s">
        <v>8</v>
      </c>
      <c r="J30" s="25">
        <v>270000</v>
      </c>
      <c r="K30" s="32"/>
      <c r="L30" s="27"/>
      <c r="M30" s="31">
        <f t="shared" si="2"/>
        <v>270000</v>
      </c>
      <c r="N30" s="31">
        <f t="shared" si="0"/>
        <v>27000</v>
      </c>
      <c r="O30" s="30">
        <f t="shared" si="1"/>
        <v>243000</v>
      </c>
      <c r="P30" s="17"/>
      <c r="Q30" s="10"/>
    </row>
    <row r="31" spans="2:17" ht="14.25" x14ac:dyDescent="0.2">
      <c r="B31" s="3" t="s">
        <v>25</v>
      </c>
      <c r="C31" s="41" t="s">
        <v>138</v>
      </c>
      <c r="D31" s="39" t="s">
        <v>19</v>
      </c>
      <c r="E31" s="39" t="s">
        <v>19</v>
      </c>
      <c r="F31" s="4" t="s">
        <v>6</v>
      </c>
      <c r="G31" s="8" t="s">
        <v>85</v>
      </c>
      <c r="H31" s="23" t="s">
        <v>60</v>
      </c>
      <c r="I31" s="17" t="s">
        <v>8</v>
      </c>
      <c r="J31" s="25"/>
      <c r="K31" s="32"/>
      <c r="L31" s="27">
        <v>480000</v>
      </c>
      <c r="M31" s="31">
        <f t="shared" si="2"/>
        <v>480000</v>
      </c>
      <c r="N31" s="31">
        <f t="shared" si="0"/>
        <v>48000</v>
      </c>
      <c r="O31" s="30">
        <f t="shared" si="1"/>
        <v>432000</v>
      </c>
      <c r="P31" s="17"/>
      <c r="Q31" s="10"/>
    </row>
    <row r="32" spans="2:17" ht="14.25" x14ac:dyDescent="0.2">
      <c r="B32" s="3" t="s">
        <v>15</v>
      </c>
      <c r="C32" s="41" t="s">
        <v>110</v>
      </c>
      <c r="D32" s="39" t="s">
        <v>18</v>
      </c>
      <c r="E32" s="39" t="s">
        <v>18</v>
      </c>
      <c r="F32" s="4" t="s">
        <v>6</v>
      </c>
      <c r="G32" s="8" t="s">
        <v>59</v>
      </c>
      <c r="H32" s="23" t="s">
        <v>60</v>
      </c>
      <c r="I32" s="17" t="s">
        <v>8</v>
      </c>
      <c r="J32" s="26">
        <v>230000</v>
      </c>
      <c r="K32" s="32"/>
      <c r="L32" s="27"/>
      <c r="M32" s="31">
        <f t="shared" si="2"/>
        <v>230000</v>
      </c>
      <c r="N32" s="31">
        <f t="shared" ref="N32:N62" si="3">(M32*10%)</f>
        <v>23000</v>
      </c>
      <c r="O32" s="30">
        <f t="shared" ref="O32:O62" si="4">(M32-N32)</f>
        <v>207000</v>
      </c>
      <c r="P32" s="17"/>
      <c r="Q32" s="10"/>
    </row>
    <row r="33" spans="2:17" ht="14.25" x14ac:dyDescent="0.2">
      <c r="B33" s="3" t="s">
        <v>25</v>
      </c>
      <c r="C33" s="41" t="s">
        <v>164</v>
      </c>
      <c r="D33" s="39" t="s">
        <v>49</v>
      </c>
      <c r="E33" s="39" t="s">
        <v>49</v>
      </c>
      <c r="F33" s="4" t="s">
        <v>6</v>
      </c>
      <c r="G33" s="8" t="s">
        <v>59</v>
      </c>
      <c r="H33" s="23" t="s">
        <v>60</v>
      </c>
      <c r="I33" s="17" t="s">
        <v>8</v>
      </c>
      <c r="J33" s="29">
        <v>310000</v>
      </c>
      <c r="K33" s="32"/>
      <c r="L33" s="27">
        <v>56700</v>
      </c>
      <c r="M33" s="31">
        <f t="shared" si="2"/>
        <v>366700</v>
      </c>
      <c r="N33" s="31">
        <f t="shared" si="3"/>
        <v>36670</v>
      </c>
      <c r="O33" s="30">
        <f t="shared" si="4"/>
        <v>330030</v>
      </c>
      <c r="P33" s="17"/>
      <c r="Q33" s="10"/>
    </row>
    <row r="34" spans="2:17" ht="14.25" x14ac:dyDescent="0.2">
      <c r="B34" s="3" t="s">
        <v>15</v>
      </c>
      <c r="C34" s="41" t="s">
        <v>165</v>
      </c>
      <c r="D34" s="38" t="s">
        <v>22</v>
      </c>
      <c r="E34" s="38" t="s">
        <v>22</v>
      </c>
      <c r="F34" s="4" t="s">
        <v>6</v>
      </c>
      <c r="G34" s="8" t="s">
        <v>59</v>
      </c>
      <c r="H34" s="23" t="s">
        <v>60</v>
      </c>
      <c r="I34" s="17" t="s">
        <v>8</v>
      </c>
      <c r="J34" s="25"/>
      <c r="K34" s="32" t="s">
        <v>16</v>
      </c>
      <c r="L34" s="27">
        <v>18150</v>
      </c>
      <c r="M34" s="31">
        <f t="shared" si="2"/>
        <v>18150</v>
      </c>
      <c r="N34" s="31">
        <f t="shared" si="3"/>
        <v>1815</v>
      </c>
      <c r="O34" s="30">
        <f t="shared" si="4"/>
        <v>16335</v>
      </c>
      <c r="P34" s="17"/>
      <c r="Q34" s="10"/>
    </row>
    <row r="35" spans="2:17" ht="14.25" x14ac:dyDescent="0.2">
      <c r="B35" s="3" t="s">
        <v>15</v>
      </c>
      <c r="C35" s="41" t="s">
        <v>166</v>
      </c>
      <c r="D35" s="38" t="s">
        <v>69</v>
      </c>
      <c r="E35" s="38" t="s">
        <v>69</v>
      </c>
      <c r="F35" s="4" t="s">
        <v>6</v>
      </c>
      <c r="G35" s="8" t="s">
        <v>59</v>
      </c>
      <c r="H35" s="23" t="s">
        <v>60</v>
      </c>
      <c r="I35" s="17" t="s">
        <v>8</v>
      </c>
      <c r="J35" s="25">
        <v>650000</v>
      </c>
      <c r="K35" s="32"/>
      <c r="L35" s="27">
        <v>260000</v>
      </c>
      <c r="M35" s="31">
        <f t="shared" si="2"/>
        <v>910000</v>
      </c>
      <c r="N35" s="31">
        <f t="shared" si="3"/>
        <v>91000</v>
      </c>
      <c r="O35" s="30">
        <f t="shared" si="4"/>
        <v>819000</v>
      </c>
      <c r="P35" s="17"/>
      <c r="Q35" s="10"/>
    </row>
    <row r="36" spans="2:17" ht="14.25" x14ac:dyDescent="0.2">
      <c r="B36" s="3" t="s">
        <v>25</v>
      </c>
      <c r="C36" s="41" t="s">
        <v>129</v>
      </c>
      <c r="D36" s="38" t="s">
        <v>28</v>
      </c>
      <c r="E36" s="38" t="s">
        <v>28</v>
      </c>
      <c r="F36" s="4" t="s">
        <v>6</v>
      </c>
      <c r="G36" s="8" t="s">
        <v>59</v>
      </c>
      <c r="H36" s="23" t="s">
        <v>60</v>
      </c>
      <c r="I36" s="17" t="s">
        <v>8</v>
      </c>
      <c r="J36" s="25"/>
      <c r="K36" s="32"/>
      <c r="L36" s="27">
        <v>250000</v>
      </c>
      <c r="M36" s="31">
        <f t="shared" si="2"/>
        <v>250000</v>
      </c>
      <c r="N36" s="31">
        <f t="shared" si="3"/>
        <v>25000</v>
      </c>
      <c r="O36" s="30">
        <f t="shared" si="4"/>
        <v>225000</v>
      </c>
      <c r="P36" s="17"/>
      <c r="Q36" s="10"/>
    </row>
    <row r="37" spans="2:17" ht="14.25" x14ac:dyDescent="0.2">
      <c r="B37" s="3" t="s">
        <v>15</v>
      </c>
      <c r="C37" s="41" t="s">
        <v>167</v>
      </c>
      <c r="D37" s="38" t="s">
        <v>24</v>
      </c>
      <c r="E37" s="38" t="s">
        <v>24</v>
      </c>
      <c r="F37" s="4" t="s">
        <v>6</v>
      </c>
      <c r="G37" s="8" t="s">
        <v>59</v>
      </c>
      <c r="H37" s="23" t="s">
        <v>60</v>
      </c>
      <c r="I37" s="17" t="s">
        <v>8</v>
      </c>
      <c r="J37" s="25">
        <v>250000</v>
      </c>
      <c r="K37" s="32"/>
      <c r="L37" s="27"/>
      <c r="M37" s="31">
        <f t="shared" si="2"/>
        <v>250000</v>
      </c>
      <c r="N37" s="31">
        <f t="shared" si="3"/>
        <v>25000</v>
      </c>
      <c r="O37" s="30">
        <f t="shared" si="4"/>
        <v>225000</v>
      </c>
      <c r="P37" s="17"/>
      <c r="Q37" s="10"/>
    </row>
    <row r="38" spans="2:17" ht="14.25" x14ac:dyDescent="0.2">
      <c r="B38" s="3" t="s">
        <v>15</v>
      </c>
      <c r="C38" s="41" t="s">
        <v>126</v>
      </c>
      <c r="D38" s="38" t="s">
        <v>69</v>
      </c>
      <c r="E38" s="38" t="s">
        <v>69</v>
      </c>
      <c r="F38" s="4" t="s">
        <v>6</v>
      </c>
      <c r="G38" s="8" t="s">
        <v>59</v>
      </c>
      <c r="H38" s="23" t="s">
        <v>60</v>
      </c>
      <c r="I38" s="17" t="s">
        <v>8</v>
      </c>
      <c r="J38" s="25"/>
      <c r="K38" s="32"/>
      <c r="L38" s="27">
        <v>192500</v>
      </c>
      <c r="M38" s="31">
        <f t="shared" si="2"/>
        <v>192500</v>
      </c>
      <c r="N38" s="31">
        <f t="shared" si="3"/>
        <v>19250</v>
      </c>
      <c r="O38" s="30">
        <f t="shared" si="4"/>
        <v>173250</v>
      </c>
      <c r="P38" s="17"/>
      <c r="Q38" s="10"/>
    </row>
    <row r="39" spans="2:17" ht="14.25" x14ac:dyDescent="0.2">
      <c r="B39" s="3" t="s">
        <v>15</v>
      </c>
      <c r="C39" s="41" t="s">
        <v>117</v>
      </c>
      <c r="D39" s="38" t="s">
        <v>45</v>
      </c>
      <c r="E39" s="38" t="s">
        <v>45</v>
      </c>
      <c r="F39" s="4" t="s">
        <v>6</v>
      </c>
      <c r="G39" s="8" t="s">
        <v>59</v>
      </c>
      <c r="H39" s="23" t="s">
        <v>60</v>
      </c>
      <c r="I39" s="17" t="s">
        <v>8</v>
      </c>
      <c r="J39" s="25">
        <v>380000</v>
      </c>
      <c r="K39" s="32"/>
      <c r="L39" s="27"/>
      <c r="M39" s="31">
        <f t="shared" si="2"/>
        <v>380000</v>
      </c>
      <c r="N39" s="31">
        <f t="shared" si="3"/>
        <v>38000</v>
      </c>
      <c r="O39" s="30">
        <f t="shared" si="4"/>
        <v>342000</v>
      </c>
      <c r="P39" s="17"/>
      <c r="Q39" s="10"/>
    </row>
    <row r="40" spans="2:17" ht="15" x14ac:dyDescent="0.2">
      <c r="B40" s="3" t="s">
        <v>15</v>
      </c>
      <c r="C40" s="41" t="s">
        <v>97</v>
      </c>
      <c r="D40" s="38" t="s">
        <v>24</v>
      </c>
      <c r="E40" s="38" t="s">
        <v>24</v>
      </c>
      <c r="F40" s="4" t="s">
        <v>6</v>
      </c>
      <c r="G40" s="8" t="s">
        <v>59</v>
      </c>
      <c r="H40" s="23" t="s">
        <v>60</v>
      </c>
      <c r="I40" s="17" t="s">
        <v>8</v>
      </c>
      <c r="J40" s="30"/>
      <c r="K40" s="32"/>
      <c r="L40" s="35"/>
      <c r="M40" s="31">
        <f t="shared" si="2"/>
        <v>0</v>
      </c>
      <c r="N40" s="31">
        <f t="shared" si="3"/>
        <v>0</v>
      </c>
      <c r="O40" s="30">
        <f t="shared" si="4"/>
        <v>0</v>
      </c>
      <c r="P40" s="17"/>
      <c r="Q40" s="10"/>
    </row>
    <row r="41" spans="2:17" ht="14.25" x14ac:dyDescent="0.2">
      <c r="B41" s="3" t="s">
        <v>25</v>
      </c>
      <c r="C41" s="41" t="s">
        <v>168</v>
      </c>
      <c r="D41" s="38" t="s">
        <v>18</v>
      </c>
      <c r="E41" s="38" t="s">
        <v>203</v>
      </c>
      <c r="F41" s="4" t="s">
        <v>6</v>
      </c>
      <c r="G41" s="8" t="s">
        <v>91</v>
      </c>
      <c r="H41" s="23" t="s">
        <v>60</v>
      </c>
      <c r="I41" s="17" t="s">
        <v>8</v>
      </c>
      <c r="J41" s="25">
        <v>130000</v>
      </c>
      <c r="K41" s="32"/>
      <c r="L41" s="27"/>
      <c r="M41" s="31">
        <f t="shared" si="2"/>
        <v>130000</v>
      </c>
      <c r="N41" s="31">
        <f t="shared" si="3"/>
        <v>13000</v>
      </c>
      <c r="O41" s="30">
        <f t="shared" si="4"/>
        <v>117000</v>
      </c>
      <c r="P41" s="17"/>
      <c r="Q41" s="10"/>
    </row>
    <row r="42" spans="2:17" ht="14.25" x14ac:dyDescent="0.2">
      <c r="B42" s="3" t="s">
        <v>25</v>
      </c>
      <c r="C42" s="41" t="s">
        <v>121</v>
      </c>
      <c r="D42" s="38" t="s">
        <v>24</v>
      </c>
      <c r="E42" s="38" t="s">
        <v>24</v>
      </c>
      <c r="F42" s="4" t="s">
        <v>6</v>
      </c>
      <c r="G42" s="8" t="s">
        <v>59</v>
      </c>
      <c r="H42" s="23" t="s">
        <v>60</v>
      </c>
      <c r="I42" s="17" t="s">
        <v>8</v>
      </c>
      <c r="J42" s="25"/>
      <c r="K42" s="32"/>
      <c r="L42" s="27"/>
      <c r="M42" s="31">
        <f>+J42+L42</f>
        <v>0</v>
      </c>
      <c r="N42" s="31">
        <f t="shared" si="3"/>
        <v>0</v>
      </c>
      <c r="O42" s="30">
        <f t="shared" si="4"/>
        <v>0</v>
      </c>
      <c r="P42" s="17"/>
      <c r="Q42" s="10"/>
    </row>
    <row r="43" spans="2:17" ht="14.25" x14ac:dyDescent="0.2">
      <c r="B43" s="3" t="s">
        <v>15</v>
      </c>
      <c r="C43" s="41" t="s">
        <v>119</v>
      </c>
      <c r="D43" s="39" t="s">
        <v>202</v>
      </c>
      <c r="E43" s="39" t="s">
        <v>37</v>
      </c>
      <c r="F43" s="4" t="s">
        <v>6</v>
      </c>
      <c r="G43" s="8" t="s">
        <v>59</v>
      </c>
      <c r="H43" s="23" t="s">
        <v>60</v>
      </c>
      <c r="I43" s="17" t="s">
        <v>8</v>
      </c>
      <c r="J43" s="25">
        <v>145000</v>
      </c>
      <c r="K43" s="32"/>
      <c r="L43" s="27"/>
      <c r="M43" s="31">
        <f t="shared" ref="M43:M55" si="5">SUM(J43:L43)</f>
        <v>145000</v>
      </c>
      <c r="N43" s="31">
        <f t="shared" si="3"/>
        <v>14500</v>
      </c>
      <c r="O43" s="30">
        <f t="shared" si="4"/>
        <v>130500</v>
      </c>
      <c r="P43" s="17"/>
      <c r="Q43" s="10"/>
    </row>
    <row r="44" spans="2:17" ht="14.25" x14ac:dyDescent="0.2">
      <c r="B44" s="3" t="s">
        <v>25</v>
      </c>
      <c r="C44" s="41" t="s">
        <v>169</v>
      </c>
      <c r="D44" s="39" t="s">
        <v>88</v>
      </c>
      <c r="E44" s="38" t="s">
        <v>87</v>
      </c>
      <c r="F44" s="4" t="s">
        <v>6</v>
      </c>
      <c r="G44" s="8" t="s">
        <v>86</v>
      </c>
      <c r="H44" s="23" t="s">
        <v>60</v>
      </c>
      <c r="I44" s="17" t="s">
        <v>8</v>
      </c>
      <c r="J44" s="25">
        <v>333333</v>
      </c>
      <c r="K44" s="32"/>
      <c r="L44" s="27"/>
      <c r="M44" s="31">
        <f t="shared" si="5"/>
        <v>333333</v>
      </c>
      <c r="N44" s="31">
        <f t="shared" si="3"/>
        <v>33333.300000000003</v>
      </c>
      <c r="O44" s="30">
        <f t="shared" si="4"/>
        <v>299999.7</v>
      </c>
      <c r="P44" s="17"/>
      <c r="Q44" s="10"/>
    </row>
    <row r="45" spans="2:17" ht="14.25" x14ac:dyDescent="0.2">
      <c r="B45" s="3" t="s">
        <v>15</v>
      </c>
      <c r="C45" s="41" t="s">
        <v>170</v>
      </c>
      <c r="D45" s="38" t="s">
        <v>17</v>
      </c>
      <c r="E45" s="38" t="s">
        <v>53</v>
      </c>
      <c r="F45" s="4" t="s">
        <v>6</v>
      </c>
      <c r="G45" s="8" t="s">
        <v>89</v>
      </c>
      <c r="H45" s="23" t="s">
        <v>60</v>
      </c>
      <c r="I45" s="17" t="s">
        <v>8</v>
      </c>
      <c r="J45" s="25"/>
      <c r="K45" s="32" t="s">
        <v>16</v>
      </c>
      <c r="L45" s="27">
        <v>56850</v>
      </c>
      <c r="M45" s="31">
        <f t="shared" si="5"/>
        <v>56850</v>
      </c>
      <c r="N45" s="31">
        <f t="shared" si="3"/>
        <v>5685</v>
      </c>
      <c r="O45" s="30">
        <f t="shared" si="4"/>
        <v>51165</v>
      </c>
      <c r="P45" s="17"/>
      <c r="Q45" s="10"/>
    </row>
    <row r="46" spans="2:17" ht="14.25" x14ac:dyDescent="0.2">
      <c r="B46" s="3" t="s">
        <v>15</v>
      </c>
      <c r="C46" s="41" t="s">
        <v>171</v>
      </c>
      <c r="D46" s="38" t="s">
        <v>27</v>
      </c>
      <c r="E46" s="38" t="s">
        <v>27</v>
      </c>
      <c r="F46" s="4" t="s">
        <v>6</v>
      </c>
      <c r="G46" s="8" t="s">
        <v>59</v>
      </c>
      <c r="H46" s="23" t="s">
        <v>60</v>
      </c>
      <c r="I46" s="17" t="s">
        <v>8</v>
      </c>
      <c r="J46" s="25"/>
      <c r="K46" s="32"/>
      <c r="L46" s="27"/>
      <c r="M46" s="31">
        <f t="shared" si="5"/>
        <v>0</v>
      </c>
      <c r="N46" s="31">
        <f t="shared" si="3"/>
        <v>0</v>
      </c>
      <c r="O46" s="30">
        <f t="shared" si="4"/>
        <v>0</v>
      </c>
      <c r="P46" s="17"/>
      <c r="Q46" s="10"/>
    </row>
    <row r="47" spans="2:17" ht="15" x14ac:dyDescent="0.2">
      <c r="B47" s="3" t="s">
        <v>15</v>
      </c>
      <c r="C47" s="41" t="s">
        <v>128</v>
      </c>
      <c r="D47" s="38" t="s">
        <v>19</v>
      </c>
      <c r="E47" s="38" t="s">
        <v>19</v>
      </c>
      <c r="F47" s="4" t="s">
        <v>6</v>
      </c>
      <c r="G47" s="8" t="s">
        <v>59</v>
      </c>
      <c r="H47" s="23" t="s">
        <v>60</v>
      </c>
      <c r="I47" s="17" t="s">
        <v>8</v>
      </c>
      <c r="J47" s="30"/>
      <c r="K47" s="32"/>
      <c r="L47" s="35"/>
      <c r="M47" s="31">
        <f t="shared" si="5"/>
        <v>0</v>
      </c>
      <c r="N47" s="31">
        <f t="shared" si="3"/>
        <v>0</v>
      </c>
      <c r="O47" s="30">
        <f t="shared" si="4"/>
        <v>0</v>
      </c>
      <c r="P47" s="17"/>
      <c r="Q47" s="10"/>
    </row>
    <row r="48" spans="2:17" ht="14.25" x14ac:dyDescent="0.2">
      <c r="B48" s="3" t="s">
        <v>15</v>
      </c>
      <c r="C48" s="41" t="s">
        <v>172</v>
      </c>
      <c r="D48" s="38" t="s">
        <v>49</v>
      </c>
      <c r="E48" s="38" t="s">
        <v>49</v>
      </c>
      <c r="F48" s="4" t="s">
        <v>6</v>
      </c>
      <c r="G48" s="8" t="s">
        <v>59</v>
      </c>
      <c r="H48" s="23" t="s">
        <v>60</v>
      </c>
      <c r="I48" s="17" t="s">
        <v>8</v>
      </c>
      <c r="J48" s="26">
        <v>130000</v>
      </c>
      <c r="K48" s="32"/>
      <c r="L48" s="27">
        <v>105600</v>
      </c>
      <c r="M48" s="31">
        <f t="shared" si="5"/>
        <v>235600</v>
      </c>
      <c r="N48" s="31">
        <f t="shared" si="3"/>
        <v>23560</v>
      </c>
      <c r="O48" s="30">
        <f t="shared" si="4"/>
        <v>212040</v>
      </c>
      <c r="P48" s="17"/>
      <c r="Q48" s="10"/>
    </row>
    <row r="49" spans="2:17" ht="14.25" x14ac:dyDescent="0.2">
      <c r="B49" s="3" t="s">
        <v>25</v>
      </c>
      <c r="C49" s="41" t="s">
        <v>114</v>
      </c>
      <c r="D49" s="38" t="s">
        <v>49</v>
      </c>
      <c r="E49" s="38" t="s">
        <v>49</v>
      </c>
      <c r="F49" s="4" t="s">
        <v>6</v>
      </c>
      <c r="G49" s="8" t="s">
        <v>90</v>
      </c>
      <c r="H49" s="23" t="s">
        <v>60</v>
      </c>
      <c r="I49" s="17" t="s">
        <v>8</v>
      </c>
      <c r="J49" s="30"/>
      <c r="K49" s="32"/>
      <c r="L49" s="27">
        <v>108500</v>
      </c>
      <c r="M49" s="31">
        <f t="shared" si="5"/>
        <v>108500</v>
      </c>
      <c r="N49" s="31">
        <f t="shared" si="3"/>
        <v>10850</v>
      </c>
      <c r="O49" s="30">
        <f t="shared" si="4"/>
        <v>97650</v>
      </c>
      <c r="P49" s="17"/>
      <c r="Q49" s="10"/>
    </row>
    <row r="50" spans="2:17" ht="14.25" x14ac:dyDescent="0.2">
      <c r="B50" s="3" t="s">
        <v>25</v>
      </c>
      <c r="C50" s="41" t="s">
        <v>173</v>
      </c>
      <c r="D50" s="38" t="s">
        <v>27</v>
      </c>
      <c r="E50" s="38" t="s">
        <v>27</v>
      </c>
      <c r="F50" s="4" t="s">
        <v>6</v>
      </c>
      <c r="G50" s="8" t="s">
        <v>59</v>
      </c>
      <c r="H50" s="23" t="s">
        <v>60</v>
      </c>
      <c r="I50" s="17" t="s">
        <v>8</v>
      </c>
      <c r="J50" s="25"/>
      <c r="K50" s="32"/>
      <c r="L50" s="27"/>
      <c r="M50" s="31">
        <f t="shared" si="5"/>
        <v>0</v>
      </c>
      <c r="N50" s="31">
        <f t="shared" si="3"/>
        <v>0</v>
      </c>
      <c r="O50" s="30">
        <f t="shared" si="4"/>
        <v>0</v>
      </c>
      <c r="P50" s="17"/>
      <c r="Q50" s="10"/>
    </row>
    <row r="51" spans="2:17" ht="15" x14ac:dyDescent="0.2">
      <c r="B51" s="3" t="s">
        <v>15</v>
      </c>
      <c r="C51" s="41" t="s">
        <v>174</v>
      </c>
      <c r="D51" s="38" t="s">
        <v>22</v>
      </c>
      <c r="E51" s="38" t="s">
        <v>22</v>
      </c>
      <c r="F51" s="4" t="s">
        <v>6</v>
      </c>
      <c r="G51" s="8" t="s">
        <v>59</v>
      </c>
      <c r="H51" s="23" t="s">
        <v>60</v>
      </c>
      <c r="I51" s="17" t="s">
        <v>8</v>
      </c>
      <c r="J51" s="30">
        <v>250000</v>
      </c>
      <c r="K51" s="32"/>
      <c r="L51" s="35">
        <v>31350</v>
      </c>
      <c r="M51" s="31">
        <f t="shared" si="5"/>
        <v>281350</v>
      </c>
      <c r="N51" s="31">
        <f t="shared" si="3"/>
        <v>28135</v>
      </c>
      <c r="O51" s="30">
        <f t="shared" si="4"/>
        <v>253215</v>
      </c>
      <c r="P51" s="17"/>
      <c r="Q51" s="10"/>
    </row>
    <row r="52" spans="2:17" ht="14.25" x14ac:dyDescent="0.2">
      <c r="B52" s="3" t="s">
        <v>15</v>
      </c>
      <c r="C52" s="41" t="s">
        <v>175</v>
      </c>
      <c r="D52" s="38" t="s">
        <v>34</v>
      </c>
      <c r="E52" s="38" t="s">
        <v>42</v>
      </c>
      <c r="F52" s="4" t="s">
        <v>6</v>
      </c>
      <c r="G52" s="8" t="s">
        <v>65</v>
      </c>
      <c r="H52" s="23" t="s">
        <v>60</v>
      </c>
      <c r="I52" s="17" t="s">
        <v>8</v>
      </c>
      <c r="J52" s="26">
        <v>290000</v>
      </c>
      <c r="K52" s="32"/>
      <c r="L52" s="27">
        <v>297500</v>
      </c>
      <c r="M52" s="31">
        <f t="shared" si="5"/>
        <v>587500</v>
      </c>
      <c r="N52" s="31">
        <f t="shared" si="3"/>
        <v>58750</v>
      </c>
      <c r="O52" s="30">
        <f t="shared" si="4"/>
        <v>528750</v>
      </c>
      <c r="P52" s="17"/>
      <c r="Q52" s="10"/>
    </row>
    <row r="53" spans="2:17" ht="14.25" x14ac:dyDescent="0.2">
      <c r="B53" s="3" t="s">
        <v>25</v>
      </c>
      <c r="C53" s="41" t="s">
        <v>176</v>
      </c>
      <c r="D53" s="38" t="s">
        <v>17</v>
      </c>
      <c r="E53" s="38" t="s">
        <v>53</v>
      </c>
      <c r="F53" s="4" t="s">
        <v>6</v>
      </c>
      <c r="G53" s="8" t="s">
        <v>59</v>
      </c>
      <c r="H53" s="23" t="s">
        <v>60</v>
      </c>
      <c r="I53" s="17" t="s">
        <v>8</v>
      </c>
      <c r="J53" s="26"/>
      <c r="K53" s="32"/>
      <c r="L53" s="27">
        <v>48150</v>
      </c>
      <c r="M53" s="31">
        <f t="shared" si="5"/>
        <v>48150</v>
      </c>
      <c r="N53" s="31">
        <f t="shared" si="3"/>
        <v>4815</v>
      </c>
      <c r="O53" s="30">
        <f t="shared" si="4"/>
        <v>43335</v>
      </c>
      <c r="P53" s="17"/>
      <c r="Q53" s="10"/>
    </row>
    <row r="54" spans="2:17" ht="14.25" x14ac:dyDescent="0.2">
      <c r="B54" s="3" t="s">
        <v>15</v>
      </c>
      <c r="C54" s="41" t="s">
        <v>115</v>
      </c>
      <c r="D54" s="39" t="s">
        <v>23</v>
      </c>
      <c r="E54" s="39" t="s">
        <v>23</v>
      </c>
      <c r="F54" s="4" t="s">
        <v>6</v>
      </c>
      <c r="G54" s="8" t="s">
        <v>59</v>
      </c>
      <c r="H54" s="23" t="s">
        <v>60</v>
      </c>
      <c r="I54" s="17" t="s">
        <v>8</v>
      </c>
      <c r="J54" s="26">
        <v>105000</v>
      </c>
      <c r="K54" s="32"/>
      <c r="L54" s="27"/>
      <c r="M54" s="31">
        <f t="shared" si="5"/>
        <v>105000</v>
      </c>
      <c r="N54" s="31">
        <f t="shared" si="3"/>
        <v>10500</v>
      </c>
      <c r="O54" s="30">
        <f t="shared" si="4"/>
        <v>94500</v>
      </c>
      <c r="P54" s="17"/>
      <c r="Q54" s="10"/>
    </row>
    <row r="55" spans="2:17" ht="14.25" x14ac:dyDescent="0.2">
      <c r="B55" s="3" t="s">
        <v>15</v>
      </c>
      <c r="C55" s="42" t="s">
        <v>177</v>
      </c>
      <c r="D55" s="38" t="s">
        <v>204</v>
      </c>
      <c r="E55" s="38" t="s">
        <v>204</v>
      </c>
      <c r="F55" s="4" t="s">
        <v>6</v>
      </c>
      <c r="G55" s="8" t="s">
        <v>59</v>
      </c>
      <c r="H55" s="23" t="s">
        <v>60</v>
      </c>
      <c r="I55" s="17" t="s">
        <v>8</v>
      </c>
      <c r="J55" s="26">
        <v>610000</v>
      </c>
      <c r="K55" s="32"/>
      <c r="L55" s="27"/>
      <c r="M55" s="31">
        <f t="shared" si="5"/>
        <v>610000</v>
      </c>
      <c r="N55" s="31">
        <f t="shared" si="3"/>
        <v>61000</v>
      </c>
      <c r="O55" s="30">
        <f t="shared" si="4"/>
        <v>549000</v>
      </c>
      <c r="P55" s="17"/>
      <c r="Q55" s="10"/>
    </row>
    <row r="56" spans="2:17" ht="14.25" x14ac:dyDescent="0.2">
      <c r="B56" s="3" t="s">
        <v>15</v>
      </c>
      <c r="C56" s="41" t="s">
        <v>178</v>
      </c>
      <c r="D56" s="39" t="s">
        <v>27</v>
      </c>
      <c r="E56" s="39" t="s">
        <v>27</v>
      </c>
      <c r="F56" s="4" t="s">
        <v>6</v>
      </c>
      <c r="G56" s="8" t="s">
        <v>59</v>
      </c>
      <c r="H56" s="23" t="s">
        <v>60</v>
      </c>
      <c r="I56" s="17" t="s">
        <v>31</v>
      </c>
      <c r="J56" s="30">
        <v>0</v>
      </c>
      <c r="K56" s="14"/>
      <c r="L56" s="31">
        <v>2073000</v>
      </c>
      <c r="M56" s="31">
        <f>+J56+L56</f>
        <v>2073000</v>
      </c>
      <c r="N56" s="31">
        <f t="shared" si="3"/>
        <v>207300</v>
      </c>
      <c r="O56" s="30">
        <f t="shared" si="4"/>
        <v>1865700</v>
      </c>
      <c r="P56" s="17"/>
      <c r="Q56" s="11"/>
    </row>
    <row r="57" spans="2:17" ht="14.25" x14ac:dyDescent="0.2">
      <c r="B57" s="3" t="s">
        <v>15</v>
      </c>
      <c r="C57" s="41" t="s">
        <v>127</v>
      </c>
      <c r="D57" s="38" t="s">
        <v>22</v>
      </c>
      <c r="E57" s="38" t="s">
        <v>22</v>
      </c>
      <c r="F57" s="4" t="s">
        <v>6</v>
      </c>
      <c r="G57" s="8" t="s">
        <v>59</v>
      </c>
      <c r="H57" s="23" t="s">
        <v>60</v>
      </c>
      <c r="I57" s="17" t="s">
        <v>8</v>
      </c>
      <c r="J57" s="26">
        <v>233333</v>
      </c>
      <c r="K57" s="32"/>
      <c r="L57" s="27"/>
      <c r="M57" s="31">
        <f t="shared" ref="M57:M79" si="6">SUM(J57:L57)</f>
        <v>233333</v>
      </c>
      <c r="N57" s="31">
        <f t="shared" si="3"/>
        <v>23333.300000000003</v>
      </c>
      <c r="O57" s="30">
        <f t="shared" si="4"/>
        <v>209999.7</v>
      </c>
      <c r="P57" s="17"/>
      <c r="Q57" s="10"/>
    </row>
    <row r="58" spans="2:17" ht="14.25" x14ac:dyDescent="0.2">
      <c r="B58" s="3" t="s">
        <v>25</v>
      </c>
      <c r="C58" s="41" t="s">
        <v>140</v>
      </c>
      <c r="D58" s="38" t="s">
        <v>49</v>
      </c>
      <c r="E58" s="38" t="s">
        <v>203</v>
      </c>
      <c r="F58" s="4" t="s">
        <v>6</v>
      </c>
      <c r="G58" s="8" t="s">
        <v>59</v>
      </c>
      <c r="H58" s="23" t="s">
        <v>60</v>
      </c>
      <c r="I58" s="17" t="s">
        <v>8</v>
      </c>
      <c r="J58" s="30">
        <v>258333</v>
      </c>
      <c r="K58" s="32"/>
      <c r="L58" s="27"/>
      <c r="M58" s="31">
        <f t="shared" si="6"/>
        <v>258333</v>
      </c>
      <c r="N58" s="31">
        <f t="shared" si="3"/>
        <v>25833.300000000003</v>
      </c>
      <c r="O58" s="30">
        <f t="shared" si="4"/>
        <v>232499.7</v>
      </c>
      <c r="P58" s="17"/>
      <c r="Q58" s="10"/>
    </row>
    <row r="59" spans="2:17" ht="14.25" x14ac:dyDescent="0.2">
      <c r="B59" s="3" t="s">
        <v>25</v>
      </c>
      <c r="C59" s="41" t="s">
        <v>179</v>
      </c>
      <c r="D59" s="38" t="s">
        <v>27</v>
      </c>
      <c r="E59" s="38" t="s">
        <v>27</v>
      </c>
      <c r="F59" s="4" t="s">
        <v>6</v>
      </c>
      <c r="G59" s="8" t="s">
        <v>59</v>
      </c>
      <c r="H59" s="23" t="s">
        <v>60</v>
      </c>
      <c r="I59" s="17" t="s">
        <v>8</v>
      </c>
      <c r="J59" s="30"/>
      <c r="K59" s="32"/>
      <c r="L59" s="27"/>
      <c r="M59" s="31">
        <f t="shared" si="6"/>
        <v>0</v>
      </c>
      <c r="N59" s="31">
        <f t="shared" si="3"/>
        <v>0</v>
      </c>
      <c r="O59" s="30">
        <f t="shared" si="4"/>
        <v>0</v>
      </c>
      <c r="P59" s="17"/>
      <c r="Q59" s="10"/>
    </row>
    <row r="60" spans="2:17" ht="14.25" x14ac:dyDescent="0.2">
      <c r="B60" s="3" t="s">
        <v>15</v>
      </c>
      <c r="C60" s="41" t="s">
        <v>180</v>
      </c>
      <c r="D60" s="38" t="s">
        <v>205</v>
      </c>
      <c r="E60" s="38" t="s">
        <v>203</v>
      </c>
      <c r="F60" s="4" t="s">
        <v>6</v>
      </c>
      <c r="G60" s="8" t="s">
        <v>59</v>
      </c>
      <c r="H60" s="23" t="s">
        <v>60</v>
      </c>
      <c r="I60" s="17" t="s">
        <v>8</v>
      </c>
      <c r="J60" s="26">
        <v>130000</v>
      </c>
      <c r="K60" s="32"/>
      <c r="L60" s="27"/>
      <c r="M60" s="31">
        <f t="shared" si="6"/>
        <v>130000</v>
      </c>
      <c r="N60" s="31">
        <f t="shared" si="3"/>
        <v>13000</v>
      </c>
      <c r="O60" s="30">
        <f t="shared" si="4"/>
        <v>117000</v>
      </c>
      <c r="P60" s="17"/>
      <c r="Q60" s="10"/>
    </row>
    <row r="61" spans="2:17" ht="14.25" x14ac:dyDescent="0.2">
      <c r="B61" s="3" t="s">
        <v>15</v>
      </c>
      <c r="C61" s="41" t="s">
        <v>181</v>
      </c>
      <c r="D61" s="38" t="s">
        <v>27</v>
      </c>
      <c r="E61" s="38" t="s">
        <v>27</v>
      </c>
      <c r="F61" s="4" t="s">
        <v>6</v>
      </c>
      <c r="G61" s="8" t="s">
        <v>59</v>
      </c>
      <c r="H61" s="23" t="s">
        <v>60</v>
      </c>
      <c r="I61" s="17" t="s">
        <v>8</v>
      </c>
      <c r="J61" s="26"/>
      <c r="K61" s="32"/>
      <c r="L61" s="27">
        <v>1110000</v>
      </c>
      <c r="M61" s="31">
        <f t="shared" si="6"/>
        <v>1110000</v>
      </c>
      <c r="N61" s="31">
        <f t="shared" si="3"/>
        <v>111000</v>
      </c>
      <c r="O61" s="30">
        <f t="shared" si="4"/>
        <v>999000</v>
      </c>
      <c r="P61" s="17"/>
      <c r="Q61" s="10"/>
    </row>
    <row r="62" spans="2:17" ht="14.25" x14ac:dyDescent="0.2">
      <c r="B62" s="3" t="s">
        <v>25</v>
      </c>
      <c r="C62" s="41" t="s">
        <v>182</v>
      </c>
      <c r="D62" s="38" t="s">
        <v>205</v>
      </c>
      <c r="E62" s="38" t="s">
        <v>205</v>
      </c>
      <c r="F62" s="4" t="s">
        <v>6</v>
      </c>
      <c r="G62" s="8" t="s">
        <v>59</v>
      </c>
      <c r="H62" s="23" t="s">
        <v>60</v>
      </c>
      <c r="I62" s="17" t="s">
        <v>8</v>
      </c>
      <c r="J62" s="25">
        <v>171000</v>
      </c>
      <c r="K62" s="32"/>
      <c r="L62" s="27"/>
      <c r="M62" s="31">
        <f t="shared" si="6"/>
        <v>171000</v>
      </c>
      <c r="N62" s="31">
        <f t="shared" si="3"/>
        <v>17100</v>
      </c>
      <c r="O62" s="30">
        <f t="shared" si="4"/>
        <v>153900</v>
      </c>
      <c r="P62" s="17"/>
      <c r="Q62" s="10"/>
    </row>
    <row r="63" spans="2:17" ht="14.25" x14ac:dyDescent="0.2">
      <c r="B63" s="3" t="s">
        <v>15</v>
      </c>
      <c r="C63" s="41" t="s">
        <v>183</v>
      </c>
      <c r="D63" s="40" t="s">
        <v>17</v>
      </c>
      <c r="E63" s="40" t="s">
        <v>53</v>
      </c>
      <c r="F63" s="4" t="s">
        <v>6</v>
      </c>
      <c r="G63" s="8" t="s">
        <v>66</v>
      </c>
      <c r="H63" s="23" t="s">
        <v>60</v>
      </c>
      <c r="I63" s="17" t="s">
        <v>8</v>
      </c>
      <c r="J63" s="26"/>
      <c r="K63" s="32"/>
      <c r="L63" s="27">
        <v>96750</v>
      </c>
      <c r="M63" s="31">
        <f t="shared" si="6"/>
        <v>96750</v>
      </c>
      <c r="N63" s="31">
        <f t="shared" ref="N63:N94" si="7">(M63*10%)</f>
        <v>9675</v>
      </c>
      <c r="O63" s="30">
        <f t="shared" ref="O63:O94" si="8">(M63-N63)</f>
        <v>87075</v>
      </c>
      <c r="P63" s="17"/>
      <c r="Q63" s="10"/>
    </row>
    <row r="64" spans="2:17" ht="14.25" x14ac:dyDescent="0.2">
      <c r="B64" s="3" t="s">
        <v>25</v>
      </c>
      <c r="C64" s="41" t="s">
        <v>125</v>
      </c>
      <c r="D64" s="39" t="s">
        <v>20</v>
      </c>
      <c r="E64" s="39" t="s">
        <v>37</v>
      </c>
      <c r="F64" s="4" t="s">
        <v>6</v>
      </c>
      <c r="G64" s="8" t="s">
        <v>59</v>
      </c>
      <c r="H64" s="23" t="s">
        <v>60</v>
      </c>
      <c r="I64" s="17" t="s">
        <v>8</v>
      </c>
      <c r="J64" s="29"/>
      <c r="K64" s="32"/>
      <c r="L64" s="27"/>
      <c r="M64" s="31">
        <f t="shared" si="6"/>
        <v>0</v>
      </c>
      <c r="N64" s="31">
        <f t="shared" si="7"/>
        <v>0</v>
      </c>
      <c r="O64" s="30">
        <f t="shared" si="8"/>
        <v>0</v>
      </c>
      <c r="P64" s="17"/>
      <c r="Q64" s="10"/>
    </row>
    <row r="65" spans="2:17" ht="14.25" x14ac:dyDescent="0.2">
      <c r="B65" s="3" t="s">
        <v>25</v>
      </c>
      <c r="C65" s="41" t="s">
        <v>99</v>
      </c>
      <c r="D65" s="39" t="s">
        <v>26</v>
      </c>
      <c r="E65" s="39" t="s">
        <v>26</v>
      </c>
      <c r="F65" s="4" t="s">
        <v>6</v>
      </c>
      <c r="G65" s="8" t="s">
        <v>59</v>
      </c>
      <c r="H65" s="23" t="s">
        <v>60</v>
      </c>
      <c r="I65" s="17" t="s">
        <v>8</v>
      </c>
      <c r="J65" s="25"/>
      <c r="K65" s="32"/>
      <c r="L65" s="27">
        <v>322500</v>
      </c>
      <c r="M65" s="31">
        <f t="shared" si="6"/>
        <v>322500</v>
      </c>
      <c r="N65" s="31">
        <f t="shared" si="7"/>
        <v>32250</v>
      </c>
      <c r="O65" s="30">
        <f t="shared" si="8"/>
        <v>290250</v>
      </c>
      <c r="P65" s="17"/>
      <c r="Q65" s="10"/>
    </row>
    <row r="66" spans="2:17" ht="14.25" x14ac:dyDescent="0.2">
      <c r="B66" s="3" t="s">
        <v>25</v>
      </c>
      <c r="C66" s="41" t="s">
        <v>118</v>
      </c>
      <c r="D66" s="38" t="s">
        <v>206</v>
      </c>
      <c r="E66" s="38" t="s">
        <v>49</v>
      </c>
      <c r="F66" s="4" t="s">
        <v>6</v>
      </c>
      <c r="G66" s="8" t="s">
        <v>93</v>
      </c>
      <c r="H66" s="23" t="s">
        <v>60</v>
      </c>
      <c r="I66" s="17" t="s">
        <v>8</v>
      </c>
      <c r="J66" s="26"/>
      <c r="K66" s="32"/>
      <c r="L66" s="27">
        <v>255500</v>
      </c>
      <c r="M66" s="31">
        <f t="shared" si="6"/>
        <v>255500</v>
      </c>
      <c r="N66" s="31">
        <f t="shared" si="7"/>
        <v>25550</v>
      </c>
      <c r="O66" s="30">
        <f t="shared" si="8"/>
        <v>229950</v>
      </c>
      <c r="P66" s="17"/>
      <c r="Q66" s="10"/>
    </row>
    <row r="67" spans="2:17" ht="14.25" x14ac:dyDescent="0.2">
      <c r="B67" s="3" t="s">
        <v>15</v>
      </c>
      <c r="C67" s="42" t="s">
        <v>184</v>
      </c>
      <c r="D67" s="38" t="s">
        <v>207</v>
      </c>
      <c r="E67" s="38" t="s">
        <v>207</v>
      </c>
      <c r="F67" s="4" t="s">
        <v>6</v>
      </c>
      <c r="G67" s="8" t="s">
        <v>59</v>
      </c>
      <c r="H67" s="23" t="s">
        <v>60</v>
      </c>
      <c r="I67" s="17" t="s">
        <v>8</v>
      </c>
      <c r="J67" s="26">
        <v>260000</v>
      </c>
      <c r="K67" s="32"/>
      <c r="L67" s="27"/>
      <c r="M67" s="31">
        <f t="shared" si="6"/>
        <v>260000</v>
      </c>
      <c r="N67" s="31">
        <f t="shared" si="7"/>
        <v>26000</v>
      </c>
      <c r="O67" s="30">
        <f t="shared" si="8"/>
        <v>234000</v>
      </c>
      <c r="P67" s="17"/>
      <c r="Q67" s="10"/>
    </row>
    <row r="68" spans="2:17" ht="14.25" x14ac:dyDescent="0.2">
      <c r="B68" s="3" t="s">
        <v>25</v>
      </c>
      <c r="C68" s="41" t="s">
        <v>139</v>
      </c>
      <c r="D68" s="38" t="s">
        <v>24</v>
      </c>
      <c r="E68" s="38" t="s">
        <v>24</v>
      </c>
      <c r="F68" s="4" t="s">
        <v>6</v>
      </c>
      <c r="G68" s="8" t="s">
        <v>59</v>
      </c>
      <c r="H68" s="23" t="s">
        <v>60</v>
      </c>
      <c r="I68" s="17" t="s">
        <v>8</v>
      </c>
      <c r="J68" s="26"/>
      <c r="K68" s="32"/>
      <c r="L68" s="27">
        <v>87500</v>
      </c>
      <c r="M68" s="31">
        <f t="shared" si="6"/>
        <v>87500</v>
      </c>
      <c r="N68" s="31">
        <f t="shared" si="7"/>
        <v>8750</v>
      </c>
      <c r="O68" s="30">
        <f t="shared" si="8"/>
        <v>78750</v>
      </c>
      <c r="P68" s="17"/>
      <c r="Q68" s="10"/>
    </row>
    <row r="69" spans="2:17" ht="14.25" x14ac:dyDescent="0.2">
      <c r="B69" s="3" t="s">
        <v>15</v>
      </c>
      <c r="C69" s="41" t="s">
        <v>185</v>
      </c>
      <c r="D69" s="39" t="s">
        <v>75</v>
      </c>
      <c r="E69" s="39" t="s">
        <v>75</v>
      </c>
      <c r="F69" s="4" t="s">
        <v>6</v>
      </c>
      <c r="G69" s="8" t="s">
        <v>59</v>
      </c>
      <c r="H69" s="23" t="s">
        <v>60</v>
      </c>
      <c r="I69" s="17" t="s">
        <v>8</v>
      </c>
      <c r="J69" s="26">
        <v>390000</v>
      </c>
      <c r="K69" s="32"/>
      <c r="L69" s="27"/>
      <c r="M69" s="31">
        <f t="shared" si="6"/>
        <v>390000</v>
      </c>
      <c r="N69" s="31">
        <f t="shared" si="7"/>
        <v>39000</v>
      </c>
      <c r="O69" s="30">
        <f t="shared" si="8"/>
        <v>351000</v>
      </c>
      <c r="P69" s="17"/>
      <c r="Q69" s="10"/>
    </row>
    <row r="70" spans="2:17" ht="14.25" x14ac:dyDescent="0.2">
      <c r="B70" s="3" t="s">
        <v>15</v>
      </c>
      <c r="C70" s="41" t="s">
        <v>113</v>
      </c>
      <c r="D70" s="38" t="s">
        <v>27</v>
      </c>
      <c r="E70" s="39" t="s">
        <v>27</v>
      </c>
      <c r="F70" s="4" t="s">
        <v>6</v>
      </c>
      <c r="G70" s="8" t="s">
        <v>59</v>
      </c>
      <c r="H70" s="23" t="s">
        <v>60</v>
      </c>
      <c r="I70" s="17" t="s">
        <v>8</v>
      </c>
      <c r="J70" s="25"/>
      <c r="K70" s="32"/>
      <c r="L70" s="27">
        <v>1176000</v>
      </c>
      <c r="M70" s="31">
        <f t="shared" si="6"/>
        <v>1176000</v>
      </c>
      <c r="N70" s="31">
        <f t="shared" si="7"/>
        <v>117600</v>
      </c>
      <c r="O70" s="30">
        <f t="shared" si="8"/>
        <v>1058400</v>
      </c>
      <c r="P70" s="17"/>
      <c r="Q70" s="10"/>
    </row>
    <row r="71" spans="2:17" ht="14.25" x14ac:dyDescent="0.2">
      <c r="B71" s="3" t="s">
        <v>15</v>
      </c>
      <c r="C71" s="41" t="s">
        <v>212</v>
      </c>
      <c r="D71" s="38" t="s">
        <v>23</v>
      </c>
      <c r="E71" s="39" t="s">
        <v>23</v>
      </c>
      <c r="F71" s="4" t="s">
        <v>6</v>
      </c>
      <c r="G71" s="8" t="s">
        <v>213</v>
      </c>
      <c r="H71" s="23" t="s">
        <v>60</v>
      </c>
      <c r="I71" s="17" t="s">
        <v>8</v>
      </c>
      <c r="J71" s="25"/>
      <c r="K71" s="32"/>
      <c r="L71" s="27"/>
      <c r="M71" s="31">
        <f t="shared" si="6"/>
        <v>0</v>
      </c>
      <c r="N71" s="31">
        <f t="shared" si="7"/>
        <v>0</v>
      </c>
      <c r="O71" s="30">
        <f t="shared" si="8"/>
        <v>0</v>
      </c>
      <c r="P71" s="17"/>
      <c r="Q71" s="10"/>
    </row>
    <row r="72" spans="2:17" ht="14.25" x14ac:dyDescent="0.2">
      <c r="B72" s="3" t="s">
        <v>25</v>
      </c>
      <c r="C72" s="41" t="s">
        <v>186</v>
      </c>
      <c r="D72" s="38" t="s">
        <v>28</v>
      </c>
      <c r="E72" s="38" t="s">
        <v>28</v>
      </c>
      <c r="F72" s="4" t="s">
        <v>6</v>
      </c>
      <c r="G72" s="8" t="s">
        <v>67</v>
      </c>
      <c r="H72" s="23" t="s">
        <v>60</v>
      </c>
      <c r="I72" s="17" t="s">
        <v>8</v>
      </c>
      <c r="J72" s="26">
        <v>630000</v>
      </c>
      <c r="K72" s="32"/>
      <c r="L72" s="27">
        <v>207750</v>
      </c>
      <c r="M72" s="31">
        <f t="shared" si="6"/>
        <v>837750</v>
      </c>
      <c r="N72" s="31">
        <f t="shared" si="7"/>
        <v>83775</v>
      </c>
      <c r="O72" s="30">
        <f t="shared" si="8"/>
        <v>753975</v>
      </c>
      <c r="P72" s="17"/>
      <c r="Q72" s="10"/>
    </row>
    <row r="73" spans="2:17" ht="14.25" x14ac:dyDescent="0.2">
      <c r="B73" s="3" t="s">
        <v>15</v>
      </c>
      <c r="C73" s="41" t="s">
        <v>187</v>
      </c>
      <c r="D73" s="39" t="s">
        <v>49</v>
      </c>
      <c r="E73" s="39" t="s">
        <v>49</v>
      </c>
      <c r="F73" s="4" t="s">
        <v>6</v>
      </c>
      <c r="G73" s="8" t="s">
        <v>93</v>
      </c>
      <c r="H73" s="23" t="s">
        <v>60</v>
      </c>
      <c r="I73" s="17" t="s">
        <v>8</v>
      </c>
      <c r="J73" s="30">
        <v>310000</v>
      </c>
      <c r="K73" s="32"/>
      <c r="L73" s="27">
        <v>60750</v>
      </c>
      <c r="M73" s="31">
        <f t="shared" si="6"/>
        <v>370750</v>
      </c>
      <c r="N73" s="31">
        <f t="shared" si="7"/>
        <v>37075</v>
      </c>
      <c r="O73" s="30">
        <f t="shared" si="8"/>
        <v>333675</v>
      </c>
      <c r="P73" s="17"/>
      <c r="Q73" s="10"/>
    </row>
    <row r="74" spans="2:17" ht="14.25" x14ac:dyDescent="0.2">
      <c r="B74" s="3" t="s">
        <v>15</v>
      </c>
      <c r="C74" s="42" t="s">
        <v>188</v>
      </c>
      <c r="D74" s="39" t="s">
        <v>32</v>
      </c>
      <c r="E74" s="39" t="s">
        <v>32</v>
      </c>
      <c r="F74" s="4" t="s">
        <v>6</v>
      </c>
      <c r="G74" s="8" t="s">
        <v>59</v>
      </c>
      <c r="H74" s="23" t="s">
        <v>60</v>
      </c>
      <c r="I74" s="17" t="s">
        <v>8</v>
      </c>
      <c r="J74" s="25"/>
      <c r="K74" s="32"/>
      <c r="L74" s="27">
        <v>292500</v>
      </c>
      <c r="M74" s="31">
        <f t="shared" si="6"/>
        <v>292500</v>
      </c>
      <c r="N74" s="31">
        <f t="shared" si="7"/>
        <v>29250</v>
      </c>
      <c r="O74" s="30">
        <f t="shared" si="8"/>
        <v>263250</v>
      </c>
      <c r="P74" s="17"/>
      <c r="Q74" s="10"/>
    </row>
    <row r="75" spans="2:17" ht="14.25" x14ac:dyDescent="0.2">
      <c r="B75" s="3" t="s">
        <v>15</v>
      </c>
      <c r="C75" s="41" t="s">
        <v>137</v>
      </c>
      <c r="D75" s="39" t="s">
        <v>30</v>
      </c>
      <c r="E75" s="38" t="s">
        <v>71</v>
      </c>
      <c r="F75" s="4" t="s">
        <v>6</v>
      </c>
      <c r="G75" s="8" t="s">
        <v>59</v>
      </c>
      <c r="H75" s="23" t="s">
        <v>60</v>
      </c>
      <c r="I75" s="17" t="s">
        <v>8</v>
      </c>
      <c r="J75" s="26"/>
      <c r="K75" s="32"/>
      <c r="L75" s="27"/>
      <c r="M75" s="31">
        <f t="shared" si="6"/>
        <v>0</v>
      </c>
      <c r="N75" s="31">
        <f t="shared" si="7"/>
        <v>0</v>
      </c>
      <c r="O75" s="30">
        <f t="shared" si="8"/>
        <v>0</v>
      </c>
      <c r="P75" s="17"/>
      <c r="Q75" s="10"/>
    </row>
    <row r="76" spans="2:17" ht="14.25" x14ac:dyDescent="0.2">
      <c r="B76" s="3" t="s">
        <v>25</v>
      </c>
      <c r="C76" s="42" t="s">
        <v>96</v>
      </c>
      <c r="D76" s="39" t="s">
        <v>27</v>
      </c>
      <c r="E76" s="38" t="s">
        <v>27</v>
      </c>
      <c r="F76" s="4" t="s">
        <v>6</v>
      </c>
      <c r="G76" s="8" t="s">
        <v>59</v>
      </c>
      <c r="H76" s="23" t="s">
        <v>60</v>
      </c>
      <c r="I76" s="17" t="s">
        <v>8</v>
      </c>
      <c r="J76" s="25"/>
      <c r="K76" s="32"/>
      <c r="L76" s="27"/>
      <c r="M76" s="31">
        <f t="shared" si="6"/>
        <v>0</v>
      </c>
      <c r="N76" s="31">
        <f t="shared" si="7"/>
        <v>0</v>
      </c>
      <c r="O76" s="30">
        <f t="shared" si="8"/>
        <v>0</v>
      </c>
      <c r="P76" s="17"/>
      <c r="Q76" s="10"/>
    </row>
    <row r="77" spans="2:17" ht="14.25" x14ac:dyDescent="0.2">
      <c r="B77" s="3" t="s">
        <v>15</v>
      </c>
      <c r="C77" s="41" t="s">
        <v>189</v>
      </c>
      <c r="D77" s="38" t="s">
        <v>54</v>
      </c>
      <c r="E77" s="38" t="s">
        <v>37</v>
      </c>
      <c r="F77" s="4" t="s">
        <v>6</v>
      </c>
      <c r="G77" s="8" t="s">
        <v>59</v>
      </c>
      <c r="H77" s="23" t="s">
        <v>60</v>
      </c>
      <c r="I77" s="17" t="s">
        <v>8</v>
      </c>
      <c r="J77" s="26">
        <v>270000</v>
      </c>
      <c r="K77" s="32"/>
      <c r="L77" s="27">
        <v>108500</v>
      </c>
      <c r="M77" s="31">
        <f t="shared" si="6"/>
        <v>378500</v>
      </c>
      <c r="N77" s="31">
        <f t="shared" si="7"/>
        <v>37850</v>
      </c>
      <c r="O77" s="30">
        <f t="shared" si="8"/>
        <v>340650</v>
      </c>
      <c r="P77" s="17"/>
      <c r="Q77" s="10"/>
    </row>
    <row r="78" spans="2:17" ht="14.25" x14ac:dyDescent="0.2">
      <c r="B78" s="3" t="s">
        <v>15</v>
      </c>
      <c r="C78" s="41" t="s">
        <v>190</v>
      </c>
      <c r="D78" s="38" t="s">
        <v>22</v>
      </c>
      <c r="E78" s="38" t="s">
        <v>22</v>
      </c>
      <c r="F78" s="4" t="s">
        <v>6</v>
      </c>
      <c r="G78" s="8" t="s">
        <v>59</v>
      </c>
      <c r="H78" s="23" t="s">
        <v>60</v>
      </c>
      <c r="I78" s="17" t="s">
        <v>8</v>
      </c>
      <c r="J78" s="26">
        <v>270000</v>
      </c>
      <c r="K78" s="32"/>
      <c r="L78" s="27">
        <v>42900</v>
      </c>
      <c r="M78" s="31">
        <f t="shared" si="6"/>
        <v>312900</v>
      </c>
      <c r="N78" s="31">
        <f t="shared" si="7"/>
        <v>31290</v>
      </c>
      <c r="O78" s="30">
        <f t="shared" si="8"/>
        <v>281610</v>
      </c>
      <c r="P78" s="17"/>
      <c r="Q78" s="10"/>
    </row>
    <row r="79" spans="2:17" ht="14.25" x14ac:dyDescent="0.2">
      <c r="B79" s="3" t="s">
        <v>25</v>
      </c>
      <c r="C79" s="41" t="s">
        <v>191</v>
      </c>
      <c r="D79" s="38" t="s">
        <v>27</v>
      </c>
      <c r="E79" s="38" t="s">
        <v>27</v>
      </c>
      <c r="F79" s="4" t="s">
        <v>6</v>
      </c>
      <c r="G79" s="8" t="s">
        <v>59</v>
      </c>
      <c r="H79" s="23" t="s">
        <v>60</v>
      </c>
      <c r="I79" s="17" t="s">
        <v>8</v>
      </c>
      <c r="J79" s="26">
        <v>1800000</v>
      </c>
      <c r="K79" s="32"/>
      <c r="L79" s="27"/>
      <c r="M79" s="31">
        <f t="shared" si="6"/>
        <v>1800000</v>
      </c>
      <c r="N79" s="31">
        <f t="shared" si="7"/>
        <v>180000</v>
      </c>
      <c r="O79" s="30">
        <f t="shared" si="8"/>
        <v>1620000</v>
      </c>
      <c r="P79" s="17"/>
      <c r="Q79" s="10"/>
    </row>
    <row r="80" spans="2:17" ht="14.25" x14ac:dyDescent="0.2">
      <c r="B80" s="3" t="s">
        <v>15</v>
      </c>
      <c r="C80" s="41" t="s">
        <v>123</v>
      </c>
      <c r="D80" s="39" t="s">
        <v>75</v>
      </c>
      <c r="E80" s="39" t="s">
        <v>75</v>
      </c>
      <c r="F80" s="4" t="s">
        <v>6</v>
      </c>
      <c r="G80" s="8" t="s">
        <v>59</v>
      </c>
      <c r="H80" s="23" t="s">
        <v>60</v>
      </c>
      <c r="I80" s="17" t="s">
        <v>31</v>
      </c>
      <c r="J80" s="30"/>
      <c r="K80" s="32"/>
      <c r="L80" s="31">
        <v>23100</v>
      </c>
      <c r="M80" s="31">
        <f>+J80+L80</f>
        <v>23100</v>
      </c>
      <c r="N80" s="31">
        <f t="shared" si="7"/>
        <v>2310</v>
      </c>
      <c r="O80" s="30">
        <f t="shared" si="8"/>
        <v>20790</v>
      </c>
      <c r="P80" s="17"/>
      <c r="Q80" s="11"/>
    </row>
    <row r="81" spans="2:17" ht="14.25" x14ac:dyDescent="0.2">
      <c r="B81" s="3" t="s">
        <v>15</v>
      </c>
      <c r="C81" s="41" t="s">
        <v>192</v>
      </c>
      <c r="D81" s="39" t="s">
        <v>75</v>
      </c>
      <c r="E81" s="38" t="s">
        <v>208</v>
      </c>
      <c r="F81" s="4" t="s">
        <v>6</v>
      </c>
      <c r="G81" s="8" t="s">
        <v>59</v>
      </c>
      <c r="H81" s="23" t="s">
        <v>60</v>
      </c>
      <c r="I81" s="17" t="s">
        <v>8</v>
      </c>
      <c r="J81" s="25"/>
      <c r="K81" s="32"/>
      <c r="L81" s="27">
        <v>33000</v>
      </c>
      <c r="M81" s="31">
        <f>SUM(J81:L81)</f>
        <v>33000</v>
      </c>
      <c r="N81" s="31">
        <f t="shared" si="7"/>
        <v>3300</v>
      </c>
      <c r="O81" s="30">
        <f t="shared" si="8"/>
        <v>29700</v>
      </c>
      <c r="P81" s="17"/>
      <c r="Q81" s="10"/>
    </row>
    <row r="82" spans="2:17" ht="14.25" x14ac:dyDescent="0.2">
      <c r="B82" s="3" t="s">
        <v>15</v>
      </c>
      <c r="C82" s="41" t="s">
        <v>132</v>
      </c>
      <c r="D82" s="39" t="s">
        <v>209</v>
      </c>
      <c r="E82" s="39" t="s">
        <v>209</v>
      </c>
      <c r="F82" s="4" t="s">
        <v>6</v>
      </c>
      <c r="G82" s="8" t="s">
        <v>59</v>
      </c>
      <c r="H82" s="23" t="s">
        <v>60</v>
      </c>
      <c r="I82" s="17" t="s">
        <v>8</v>
      </c>
      <c r="J82" s="30">
        <v>270000</v>
      </c>
      <c r="K82" s="32"/>
      <c r="L82" s="27">
        <v>210000</v>
      </c>
      <c r="M82" s="31">
        <f>SUM(J82:L82)</f>
        <v>480000</v>
      </c>
      <c r="N82" s="31">
        <f t="shared" si="7"/>
        <v>48000</v>
      </c>
      <c r="O82" s="30">
        <f t="shared" si="8"/>
        <v>432000</v>
      </c>
      <c r="P82" s="17"/>
      <c r="Q82" s="10"/>
    </row>
    <row r="83" spans="2:17" ht="14.25" x14ac:dyDescent="0.2">
      <c r="B83" s="3" t="s">
        <v>25</v>
      </c>
      <c r="C83" s="42" t="s">
        <v>214</v>
      </c>
      <c r="D83" s="39" t="s">
        <v>210</v>
      </c>
      <c r="E83" s="39" t="s">
        <v>210</v>
      </c>
      <c r="F83" s="4" t="s">
        <v>6</v>
      </c>
      <c r="G83" s="8" t="s">
        <v>59</v>
      </c>
      <c r="H83" s="23" t="s">
        <v>60</v>
      </c>
      <c r="I83" s="17" t="s">
        <v>8</v>
      </c>
      <c r="J83" s="25">
        <v>920000</v>
      </c>
      <c r="K83" s="32"/>
      <c r="L83" s="27">
        <v>253000</v>
      </c>
      <c r="M83" s="31">
        <f>SUM(J83:L83)</f>
        <v>1173000</v>
      </c>
      <c r="N83" s="31">
        <f t="shared" si="7"/>
        <v>117300</v>
      </c>
      <c r="O83" s="30">
        <f t="shared" si="8"/>
        <v>1055700</v>
      </c>
      <c r="P83" s="17"/>
      <c r="Q83" s="10"/>
    </row>
    <row r="84" spans="2:17" ht="14.25" x14ac:dyDescent="0.2">
      <c r="B84" s="3" t="s">
        <v>25</v>
      </c>
      <c r="C84" s="41" t="s">
        <v>136</v>
      </c>
      <c r="D84" s="38" t="s">
        <v>46</v>
      </c>
      <c r="E84" s="38" t="s">
        <v>21</v>
      </c>
      <c r="F84" s="4" t="s">
        <v>6</v>
      </c>
      <c r="G84" s="8" t="s">
        <v>59</v>
      </c>
      <c r="H84" s="23" t="s">
        <v>60</v>
      </c>
      <c r="I84" s="17" t="s">
        <v>8</v>
      </c>
      <c r="J84" s="25"/>
      <c r="K84" s="32"/>
      <c r="L84" s="27">
        <v>79500</v>
      </c>
      <c r="M84" s="31">
        <f>SUM(J84:L84)</f>
        <v>79500</v>
      </c>
      <c r="N84" s="31">
        <f t="shared" si="7"/>
        <v>7950</v>
      </c>
      <c r="O84" s="30">
        <f t="shared" si="8"/>
        <v>71550</v>
      </c>
      <c r="P84" s="17"/>
      <c r="Q84" s="10"/>
    </row>
    <row r="85" spans="2:17" ht="14.25" x14ac:dyDescent="0.2">
      <c r="B85" s="3" t="s">
        <v>25</v>
      </c>
      <c r="C85" s="41" t="s">
        <v>98</v>
      </c>
      <c r="D85" s="38" t="s">
        <v>22</v>
      </c>
      <c r="E85" s="38" t="s">
        <v>22</v>
      </c>
      <c r="F85" s="4" t="s">
        <v>6</v>
      </c>
      <c r="G85" s="8" t="s">
        <v>59</v>
      </c>
      <c r="H85" s="23" t="s">
        <v>60</v>
      </c>
      <c r="I85" s="17" t="s">
        <v>8</v>
      </c>
      <c r="J85" s="26">
        <v>270000</v>
      </c>
      <c r="K85" s="32"/>
      <c r="L85" s="27"/>
      <c r="M85" s="31">
        <f>SUM(J85:L85)</f>
        <v>270000</v>
      </c>
      <c r="N85" s="31">
        <f t="shared" si="7"/>
        <v>27000</v>
      </c>
      <c r="O85" s="30">
        <f t="shared" si="8"/>
        <v>243000</v>
      </c>
      <c r="P85" s="17"/>
      <c r="Q85" s="10"/>
    </row>
    <row r="86" spans="2:17" ht="14.25" x14ac:dyDescent="0.2">
      <c r="B86" s="3" t="s">
        <v>15</v>
      </c>
      <c r="C86" s="42" t="s">
        <v>142</v>
      </c>
      <c r="D86" s="39" t="s">
        <v>78</v>
      </c>
      <c r="E86" s="39" t="s">
        <v>79</v>
      </c>
      <c r="F86" s="4" t="s">
        <v>6</v>
      </c>
      <c r="G86" s="6" t="s">
        <v>77</v>
      </c>
      <c r="H86" s="23" t="s">
        <v>60</v>
      </c>
      <c r="I86" s="17" t="s">
        <v>31</v>
      </c>
      <c r="J86" s="14"/>
      <c r="K86" s="14"/>
      <c r="L86" s="31"/>
      <c r="M86" s="31">
        <f>+J86+L86</f>
        <v>0</v>
      </c>
      <c r="N86" s="31">
        <f t="shared" si="7"/>
        <v>0</v>
      </c>
      <c r="O86" s="30">
        <f t="shared" si="8"/>
        <v>0</v>
      </c>
      <c r="P86" s="17"/>
      <c r="Q86" s="11"/>
    </row>
    <row r="87" spans="2:17" ht="14.25" x14ac:dyDescent="0.2">
      <c r="B87" s="3" t="s">
        <v>15</v>
      </c>
      <c r="C87" s="42" t="s">
        <v>193</v>
      </c>
      <c r="D87" s="39" t="s">
        <v>27</v>
      </c>
      <c r="E87" s="39" t="s">
        <v>27</v>
      </c>
      <c r="F87" s="4" t="s">
        <v>6</v>
      </c>
      <c r="G87" s="8" t="s">
        <v>59</v>
      </c>
      <c r="H87" s="23" t="s">
        <v>60</v>
      </c>
      <c r="I87" s="17" t="s">
        <v>31</v>
      </c>
      <c r="J87" s="25"/>
      <c r="K87" s="32"/>
      <c r="L87" s="27">
        <v>480000</v>
      </c>
      <c r="M87" s="31">
        <f t="shared" ref="M87:M110" si="9">SUM(J87:L87)</f>
        <v>480000</v>
      </c>
      <c r="N87" s="31">
        <f t="shared" si="7"/>
        <v>48000</v>
      </c>
      <c r="O87" s="30">
        <f t="shared" si="8"/>
        <v>432000</v>
      </c>
      <c r="P87" s="17"/>
      <c r="Q87" s="10"/>
    </row>
    <row r="88" spans="2:17" ht="14.25" x14ac:dyDescent="0.2">
      <c r="B88" s="3" t="s">
        <v>15</v>
      </c>
      <c r="C88" s="41" t="s">
        <v>105</v>
      </c>
      <c r="D88" s="40" t="s">
        <v>27</v>
      </c>
      <c r="E88" s="40" t="s">
        <v>27</v>
      </c>
      <c r="F88" s="4" t="s">
        <v>84</v>
      </c>
      <c r="G88" s="8" t="s">
        <v>83</v>
      </c>
      <c r="H88" s="23" t="s">
        <v>60</v>
      </c>
      <c r="I88" s="17" t="s">
        <v>8</v>
      </c>
      <c r="J88" s="26"/>
      <c r="K88" s="32"/>
      <c r="L88" s="27"/>
      <c r="M88" s="31">
        <f t="shared" si="9"/>
        <v>0</v>
      </c>
      <c r="N88" s="31">
        <f t="shared" si="7"/>
        <v>0</v>
      </c>
      <c r="O88" s="30">
        <f t="shared" si="8"/>
        <v>0</v>
      </c>
      <c r="P88" s="17"/>
      <c r="Q88" s="10"/>
    </row>
    <row r="89" spans="2:17" ht="14.25" x14ac:dyDescent="0.2">
      <c r="B89" s="3" t="s">
        <v>15</v>
      </c>
      <c r="C89" s="41" t="s">
        <v>108</v>
      </c>
      <c r="D89" s="39" t="s">
        <v>43</v>
      </c>
      <c r="E89" s="39" t="s">
        <v>44</v>
      </c>
      <c r="F89" s="4" t="s">
        <v>6</v>
      </c>
      <c r="G89" s="8" t="s">
        <v>59</v>
      </c>
      <c r="H89" s="23" t="s">
        <v>60</v>
      </c>
      <c r="I89" s="17" t="s">
        <v>8</v>
      </c>
      <c r="J89" s="25">
        <v>228000</v>
      </c>
      <c r="K89" s="32"/>
      <c r="L89" s="27"/>
      <c r="M89" s="31">
        <f t="shared" si="9"/>
        <v>228000</v>
      </c>
      <c r="N89" s="31">
        <f t="shared" si="7"/>
        <v>22800</v>
      </c>
      <c r="O89" s="30">
        <f t="shared" si="8"/>
        <v>205200</v>
      </c>
      <c r="P89" s="17"/>
      <c r="Q89" s="10"/>
    </row>
    <row r="90" spans="2:17" ht="14.25" x14ac:dyDescent="0.2">
      <c r="B90" s="3" t="s">
        <v>15</v>
      </c>
      <c r="C90" s="41" t="s">
        <v>135</v>
      </c>
      <c r="D90" s="38" t="s">
        <v>62</v>
      </c>
      <c r="E90" s="39" t="s">
        <v>19</v>
      </c>
      <c r="F90" s="4" t="s">
        <v>6</v>
      </c>
      <c r="G90" s="8" t="s">
        <v>59</v>
      </c>
      <c r="H90" s="23" t="s">
        <v>60</v>
      </c>
      <c r="I90" s="17" t="s">
        <v>8</v>
      </c>
      <c r="J90" s="25">
        <v>600000</v>
      </c>
      <c r="K90" s="32"/>
      <c r="L90" s="27">
        <v>1164000</v>
      </c>
      <c r="M90" s="31">
        <f t="shared" si="9"/>
        <v>1764000</v>
      </c>
      <c r="N90" s="31">
        <f t="shared" si="7"/>
        <v>176400</v>
      </c>
      <c r="O90" s="30">
        <f t="shared" si="8"/>
        <v>1587600</v>
      </c>
      <c r="P90" s="17"/>
      <c r="Q90" s="10"/>
    </row>
    <row r="91" spans="2:17" ht="14.25" x14ac:dyDescent="0.2">
      <c r="B91" s="3" t="s">
        <v>15</v>
      </c>
      <c r="C91" s="41" t="s">
        <v>194</v>
      </c>
      <c r="D91" s="39" t="s">
        <v>29</v>
      </c>
      <c r="E91" s="39" t="s">
        <v>29</v>
      </c>
      <c r="F91" s="4" t="s">
        <v>6</v>
      </c>
      <c r="G91" s="8" t="s">
        <v>82</v>
      </c>
      <c r="H91" s="23" t="s">
        <v>60</v>
      </c>
      <c r="I91" s="17" t="s">
        <v>8</v>
      </c>
      <c r="J91" s="26"/>
      <c r="K91" s="32"/>
      <c r="L91" s="27">
        <v>250000</v>
      </c>
      <c r="M91" s="31">
        <f t="shared" si="9"/>
        <v>250000</v>
      </c>
      <c r="N91" s="31">
        <f t="shared" si="7"/>
        <v>25000</v>
      </c>
      <c r="O91" s="30">
        <f t="shared" si="8"/>
        <v>225000</v>
      </c>
      <c r="P91" s="17"/>
      <c r="Q91" s="10"/>
    </row>
    <row r="92" spans="2:17" ht="14.25" x14ac:dyDescent="0.2">
      <c r="B92" s="3" t="s">
        <v>15</v>
      </c>
      <c r="C92" s="41" t="s">
        <v>195</v>
      </c>
      <c r="D92" s="38" t="s">
        <v>209</v>
      </c>
      <c r="E92" s="38" t="s">
        <v>209</v>
      </c>
      <c r="F92" s="4" t="s">
        <v>6</v>
      </c>
      <c r="G92" s="8" t="s">
        <v>59</v>
      </c>
      <c r="H92" s="23" t="s">
        <v>60</v>
      </c>
      <c r="I92" s="17" t="s">
        <v>8</v>
      </c>
      <c r="J92" s="25"/>
      <c r="K92" s="32"/>
      <c r="L92" s="27">
        <v>70000</v>
      </c>
      <c r="M92" s="31">
        <f t="shared" si="9"/>
        <v>70000</v>
      </c>
      <c r="N92" s="31">
        <f t="shared" si="7"/>
        <v>7000</v>
      </c>
      <c r="O92" s="30">
        <f t="shared" si="8"/>
        <v>63000</v>
      </c>
      <c r="P92" s="17"/>
      <c r="Q92" s="10"/>
    </row>
    <row r="93" spans="2:17" ht="14.25" x14ac:dyDescent="0.2">
      <c r="B93" s="3" t="s">
        <v>25</v>
      </c>
      <c r="C93" s="41" t="s">
        <v>95</v>
      </c>
      <c r="D93" s="39" t="s">
        <v>27</v>
      </c>
      <c r="E93" s="39" t="s">
        <v>73</v>
      </c>
      <c r="F93" s="4"/>
      <c r="G93" s="8" t="s">
        <v>59</v>
      </c>
      <c r="H93" s="23" t="s">
        <v>60</v>
      </c>
      <c r="I93" s="17" t="s">
        <v>8</v>
      </c>
      <c r="J93" s="25"/>
      <c r="K93" s="32"/>
      <c r="L93" s="27">
        <v>270000</v>
      </c>
      <c r="M93" s="31">
        <f t="shared" si="9"/>
        <v>270000</v>
      </c>
      <c r="N93" s="31">
        <f t="shared" si="7"/>
        <v>27000</v>
      </c>
      <c r="O93" s="30">
        <f t="shared" si="8"/>
        <v>243000</v>
      </c>
      <c r="P93" s="17"/>
      <c r="Q93" s="10"/>
    </row>
    <row r="94" spans="2:17" ht="14.25" x14ac:dyDescent="0.2">
      <c r="B94" s="3" t="s">
        <v>15</v>
      </c>
      <c r="C94" s="41" t="s">
        <v>106</v>
      </c>
      <c r="D94" s="40" t="s">
        <v>70</v>
      </c>
      <c r="E94" s="40" t="s">
        <v>19</v>
      </c>
      <c r="F94" s="4" t="s">
        <v>6</v>
      </c>
      <c r="G94" s="8" t="s">
        <v>59</v>
      </c>
      <c r="H94" s="23" t="s">
        <v>60</v>
      </c>
      <c r="I94" s="17" t="s">
        <v>8</v>
      </c>
      <c r="J94" s="26"/>
      <c r="K94" s="32"/>
      <c r="L94" s="27">
        <v>396000</v>
      </c>
      <c r="M94" s="31">
        <f t="shared" si="9"/>
        <v>396000</v>
      </c>
      <c r="N94" s="31">
        <f t="shared" si="7"/>
        <v>39600</v>
      </c>
      <c r="O94" s="30">
        <f t="shared" si="8"/>
        <v>356400</v>
      </c>
      <c r="P94" s="17"/>
      <c r="Q94" s="10"/>
    </row>
    <row r="95" spans="2:17" ht="14.25" x14ac:dyDescent="0.2">
      <c r="B95" s="3" t="s">
        <v>25</v>
      </c>
      <c r="C95" s="41" t="s">
        <v>107</v>
      </c>
      <c r="D95" s="38" t="s">
        <v>24</v>
      </c>
      <c r="E95" s="38" t="s">
        <v>24</v>
      </c>
      <c r="F95" s="4" t="s">
        <v>6</v>
      </c>
      <c r="G95" s="8" t="s">
        <v>59</v>
      </c>
      <c r="H95" s="23" t="s">
        <v>60</v>
      </c>
      <c r="I95" s="17" t="s">
        <v>8</v>
      </c>
      <c r="J95" s="25">
        <v>290000</v>
      </c>
      <c r="K95" s="32"/>
      <c r="L95" s="27">
        <v>91000</v>
      </c>
      <c r="M95" s="31">
        <f t="shared" si="9"/>
        <v>381000</v>
      </c>
      <c r="N95" s="31">
        <f t="shared" ref="N95:N113" si="10">(M95*10%)</f>
        <v>38100</v>
      </c>
      <c r="O95" s="30">
        <f t="shared" ref="O95:O113" si="11">(M95-N95)</f>
        <v>342900</v>
      </c>
      <c r="P95" s="17"/>
      <c r="Q95" s="10"/>
    </row>
    <row r="96" spans="2:17" ht="14.25" x14ac:dyDescent="0.2">
      <c r="B96" s="3" t="s">
        <v>15</v>
      </c>
      <c r="C96" s="41" t="s">
        <v>134</v>
      </c>
      <c r="D96" s="38" t="s">
        <v>24</v>
      </c>
      <c r="E96" s="39" t="s">
        <v>51</v>
      </c>
      <c r="F96" s="4" t="s">
        <v>6</v>
      </c>
      <c r="G96" s="8" t="s">
        <v>59</v>
      </c>
      <c r="H96" s="23" t="s">
        <v>60</v>
      </c>
      <c r="I96" s="17" t="s">
        <v>8</v>
      </c>
      <c r="J96" s="25"/>
      <c r="K96" s="32"/>
      <c r="L96" s="27">
        <v>87500</v>
      </c>
      <c r="M96" s="31">
        <f t="shared" si="9"/>
        <v>87500</v>
      </c>
      <c r="N96" s="31">
        <f t="shared" si="10"/>
        <v>8750</v>
      </c>
      <c r="O96" s="30">
        <f t="shared" si="11"/>
        <v>78750</v>
      </c>
      <c r="P96" s="17"/>
      <c r="Q96" s="10"/>
    </row>
    <row r="97" spans="2:17" ht="14.25" x14ac:dyDescent="0.2">
      <c r="B97" s="3" t="s">
        <v>25</v>
      </c>
      <c r="C97" s="41" t="s">
        <v>196</v>
      </c>
      <c r="D97" s="38" t="s">
        <v>24</v>
      </c>
      <c r="E97" s="38" t="s">
        <v>24</v>
      </c>
      <c r="F97" s="4" t="s">
        <v>6</v>
      </c>
      <c r="G97" s="8" t="s">
        <v>59</v>
      </c>
      <c r="H97" s="23" t="s">
        <v>60</v>
      </c>
      <c r="I97" s="17" t="s">
        <v>8</v>
      </c>
      <c r="J97" s="26">
        <v>310000</v>
      </c>
      <c r="K97" s="32"/>
      <c r="L97" s="27">
        <v>86400</v>
      </c>
      <c r="M97" s="31">
        <f t="shared" si="9"/>
        <v>396400</v>
      </c>
      <c r="N97" s="31">
        <f t="shared" si="10"/>
        <v>39640</v>
      </c>
      <c r="O97" s="30">
        <f t="shared" si="11"/>
        <v>356760</v>
      </c>
      <c r="P97" s="17"/>
      <c r="Q97" s="10"/>
    </row>
    <row r="98" spans="2:17" ht="14.25" x14ac:dyDescent="0.2">
      <c r="B98" s="3" t="s">
        <v>25</v>
      </c>
      <c r="C98" s="41" t="s">
        <v>120</v>
      </c>
      <c r="D98" s="38" t="s">
        <v>38</v>
      </c>
      <c r="E98" s="38" t="s">
        <v>36</v>
      </c>
      <c r="F98" s="4" t="s">
        <v>6</v>
      </c>
      <c r="G98" s="8" t="s">
        <v>59</v>
      </c>
      <c r="H98" s="23" t="s">
        <v>60</v>
      </c>
      <c r="I98" s="17" t="s">
        <v>8</v>
      </c>
      <c r="J98" s="26"/>
      <c r="K98" s="32"/>
      <c r="L98" s="27">
        <v>63000</v>
      </c>
      <c r="M98" s="31">
        <f t="shared" si="9"/>
        <v>63000</v>
      </c>
      <c r="N98" s="31">
        <f t="shared" si="10"/>
        <v>6300</v>
      </c>
      <c r="O98" s="30">
        <f t="shared" si="11"/>
        <v>56700</v>
      </c>
      <c r="P98" s="17"/>
      <c r="Q98" s="10"/>
    </row>
    <row r="99" spans="2:17" ht="14.25" x14ac:dyDescent="0.2">
      <c r="B99" s="3" t="s">
        <v>25</v>
      </c>
      <c r="C99" s="41" t="s">
        <v>215</v>
      </c>
      <c r="D99" s="39" t="s">
        <v>30</v>
      </c>
      <c r="E99" s="39" t="s">
        <v>61</v>
      </c>
      <c r="F99" s="4" t="s">
        <v>6</v>
      </c>
      <c r="G99" s="8" t="s">
        <v>59</v>
      </c>
      <c r="H99" s="23" t="s">
        <v>60</v>
      </c>
      <c r="I99" s="17" t="s">
        <v>8</v>
      </c>
      <c r="J99" s="25">
        <v>302350</v>
      </c>
      <c r="K99" s="32"/>
      <c r="L99" s="27">
        <v>31350</v>
      </c>
      <c r="M99" s="31">
        <f t="shared" si="9"/>
        <v>333700</v>
      </c>
      <c r="N99" s="31">
        <f t="shared" si="10"/>
        <v>33370</v>
      </c>
      <c r="O99" s="30">
        <f t="shared" si="11"/>
        <v>300330</v>
      </c>
      <c r="P99" s="17"/>
      <c r="Q99" s="10"/>
    </row>
    <row r="100" spans="2:17" ht="14.25" x14ac:dyDescent="0.2">
      <c r="B100" s="3" t="s">
        <v>25</v>
      </c>
      <c r="C100" s="41" t="s">
        <v>197</v>
      </c>
      <c r="D100" s="38" t="s">
        <v>22</v>
      </c>
      <c r="E100" s="39" t="s">
        <v>61</v>
      </c>
      <c r="F100" s="4" t="s">
        <v>6</v>
      </c>
      <c r="G100" s="8" t="s">
        <v>59</v>
      </c>
      <c r="H100" s="23" t="s">
        <v>60</v>
      </c>
      <c r="I100" s="17" t="s">
        <v>8</v>
      </c>
      <c r="J100" s="30"/>
      <c r="K100" s="32"/>
      <c r="L100" s="27">
        <v>64350</v>
      </c>
      <c r="M100" s="31">
        <f t="shared" si="9"/>
        <v>64350</v>
      </c>
      <c r="N100" s="31">
        <f t="shared" si="10"/>
        <v>6435</v>
      </c>
      <c r="O100" s="30">
        <f t="shared" si="11"/>
        <v>57915</v>
      </c>
      <c r="P100" s="17"/>
      <c r="Q100" s="10"/>
    </row>
    <row r="101" spans="2:17" ht="14.25" x14ac:dyDescent="0.2">
      <c r="B101" s="3" t="s">
        <v>15</v>
      </c>
      <c r="C101" s="41" t="s">
        <v>198</v>
      </c>
      <c r="D101" s="39" t="s">
        <v>211</v>
      </c>
      <c r="E101" s="39" t="s">
        <v>49</v>
      </c>
      <c r="F101" s="4" t="s">
        <v>6</v>
      </c>
      <c r="G101" s="8" t="s">
        <v>59</v>
      </c>
      <c r="H101" s="23" t="s">
        <v>60</v>
      </c>
      <c r="I101" s="17" t="s">
        <v>8</v>
      </c>
      <c r="J101" s="30">
        <v>270000</v>
      </c>
      <c r="K101" s="32"/>
      <c r="L101" s="27">
        <v>24500</v>
      </c>
      <c r="M101" s="31">
        <f t="shared" si="9"/>
        <v>294500</v>
      </c>
      <c r="N101" s="31">
        <f t="shared" si="10"/>
        <v>29450</v>
      </c>
      <c r="O101" s="30">
        <f t="shared" si="11"/>
        <v>265050</v>
      </c>
      <c r="P101" s="17"/>
      <c r="Q101" s="10"/>
    </row>
    <row r="102" spans="2:17" ht="14.25" x14ac:dyDescent="0.2">
      <c r="B102" s="3" t="s">
        <v>25</v>
      </c>
      <c r="C102" s="41" t="s">
        <v>141</v>
      </c>
      <c r="D102" s="39" t="s">
        <v>48</v>
      </c>
      <c r="E102" s="39" t="s">
        <v>49</v>
      </c>
      <c r="F102" s="4" t="s">
        <v>6</v>
      </c>
      <c r="G102" s="8" t="s">
        <v>59</v>
      </c>
      <c r="H102" s="23" t="s">
        <v>60</v>
      </c>
      <c r="I102" s="17" t="s">
        <v>8</v>
      </c>
      <c r="J102" s="29">
        <v>310000</v>
      </c>
      <c r="K102" s="18"/>
      <c r="L102" s="27">
        <v>67500</v>
      </c>
      <c r="M102" s="31">
        <f t="shared" si="9"/>
        <v>377500</v>
      </c>
      <c r="N102" s="31">
        <f t="shared" si="10"/>
        <v>37750</v>
      </c>
      <c r="O102" s="30">
        <f t="shared" si="11"/>
        <v>339750</v>
      </c>
      <c r="P102" s="17"/>
      <c r="Q102" s="10"/>
    </row>
    <row r="103" spans="2:17" ht="14.25" x14ac:dyDescent="0.2">
      <c r="B103" s="3" t="s">
        <v>15</v>
      </c>
      <c r="C103" s="41" t="s">
        <v>122</v>
      </c>
      <c r="D103" s="39" t="s">
        <v>47</v>
      </c>
      <c r="E103" s="39" t="s">
        <v>23</v>
      </c>
      <c r="F103" s="4" t="s">
        <v>6</v>
      </c>
      <c r="G103" s="8" t="s">
        <v>59</v>
      </c>
      <c r="H103" s="23" t="s">
        <v>60</v>
      </c>
      <c r="I103" s="17" t="s">
        <v>8</v>
      </c>
      <c r="J103" s="25"/>
      <c r="K103" s="32"/>
      <c r="L103" s="27">
        <v>445500</v>
      </c>
      <c r="M103" s="31">
        <f t="shared" si="9"/>
        <v>445500</v>
      </c>
      <c r="N103" s="31">
        <f t="shared" si="10"/>
        <v>44550</v>
      </c>
      <c r="O103" s="30">
        <f t="shared" si="11"/>
        <v>400950</v>
      </c>
      <c r="P103" s="17"/>
      <c r="Q103" s="10"/>
    </row>
    <row r="104" spans="2:17" ht="14.25" x14ac:dyDescent="0.2">
      <c r="B104" s="3" t="s">
        <v>15</v>
      </c>
      <c r="C104" s="41" t="s">
        <v>199</v>
      </c>
      <c r="D104" s="39" t="s">
        <v>24</v>
      </c>
      <c r="E104" s="39" t="s">
        <v>37</v>
      </c>
      <c r="F104" s="4" t="s">
        <v>6</v>
      </c>
      <c r="G104" s="8" t="s">
        <v>59</v>
      </c>
      <c r="H104" s="23" t="s">
        <v>60</v>
      </c>
      <c r="I104" s="17" t="s">
        <v>8</v>
      </c>
      <c r="J104" s="25"/>
      <c r="K104" s="32"/>
      <c r="L104" s="27">
        <v>147000</v>
      </c>
      <c r="M104" s="31">
        <f t="shared" si="9"/>
        <v>147000</v>
      </c>
      <c r="N104" s="31">
        <f t="shared" si="10"/>
        <v>14700</v>
      </c>
      <c r="O104" s="30">
        <f t="shared" si="11"/>
        <v>132300</v>
      </c>
      <c r="P104" s="17"/>
      <c r="Q104" s="10"/>
    </row>
    <row r="105" spans="2:17" ht="14.25" x14ac:dyDescent="0.2">
      <c r="B105" s="3" t="s">
        <v>15</v>
      </c>
      <c r="C105" s="41" t="s">
        <v>112</v>
      </c>
      <c r="D105" s="38" t="s">
        <v>22</v>
      </c>
      <c r="E105" s="38" t="s">
        <v>22</v>
      </c>
      <c r="F105" s="4" t="s">
        <v>6</v>
      </c>
      <c r="G105" s="8" t="s">
        <v>59</v>
      </c>
      <c r="H105" s="23" t="s">
        <v>60</v>
      </c>
      <c r="I105" s="17" t="s">
        <v>8</v>
      </c>
      <c r="J105" s="26"/>
      <c r="K105" s="32"/>
      <c r="L105" s="27">
        <v>16500</v>
      </c>
      <c r="M105" s="31">
        <f t="shared" si="9"/>
        <v>16500</v>
      </c>
      <c r="N105" s="31">
        <f t="shared" si="10"/>
        <v>1650</v>
      </c>
      <c r="O105" s="30">
        <f t="shared" si="11"/>
        <v>14850</v>
      </c>
      <c r="P105" s="17"/>
      <c r="Q105" s="10"/>
    </row>
    <row r="106" spans="2:17" ht="14.25" x14ac:dyDescent="0.2">
      <c r="B106" s="3" t="s">
        <v>15</v>
      </c>
      <c r="C106" s="41" t="s">
        <v>200</v>
      </c>
      <c r="D106" s="38" t="s">
        <v>23</v>
      </c>
      <c r="E106" s="39" t="s">
        <v>23</v>
      </c>
      <c r="F106" s="4" t="s">
        <v>6</v>
      </c>
      <c r="G106" s="8" t="s">
        <v>59</v>
      </c>
      <c r="H106" s="23" t="s">
        <v>60</v>
      </c>
      <c r="I106" s="17" t="s">
        <v>8</v>
      </c>
      <c r="J106" s="25">
        <v>553844</v>
      </c>
      <c r="K106" s="32"/>
      <c r="L106" s="27">
        <v>137500</v>
      </c>
      <c r="M106" s="31">
        <f t="shared" si="9"/>
        <v>691344</v>
      </c>
      <c r="N106" s="31">
        <f t="shared" si="10"/>
        <v>69134.400000000009</v>
      </c>
      <c r="O106" s="30">
        <f t="shared" si="11"/>
        <v>622209.6</v>
      </c>
      <c r="P106" s="17"/>
      <c r="Q106" s="10"/>
    </row>
    <row r="107" spans="2:17" ht="14.25" x14ac:dyDescent="0.2">
      <c r="B107" s="3" t="s">
        <v>15</v>
      </c>
      <c r="C107" s="41" t="s">
        <v>201</v>
      </c>
      <c r="D107" s="39" t="s">
        <v>55</v>
      </c>
      <c r="E107" s="39" t="s">
        <v>21</v>
      </c>
      <c r="F107" s="4" t="s">
        <v>6</v>
      </c>
      <c r="G107" s="8" t="s">
        <v>94</v>
      </c>
      <c r="H107" s="23" t="s">
        <v>60</v>
      </c>
      <c r="I107" s="17" t="s">
        <v>8</v>
      </c>
      <c r="J107" s="25">
        <v>0</v>
      </c>
      <c r="K107" s="32"/>
      <c r="L107" s="27">
        <v>279500</v>
      </c>
      <c r="M107" s="31">
        <f t="shared" si="9"/>
        <v>279500</v>
      </c>
      <c r="N107" s="31">
        <f t="shared" si="10"/>
        <v>27950</v>
      </c>
      <c r="O107" s="30">
        <f t="shared" si="11"/>
        <v>251550</v>
      </c>
      <c r="P107" s="17"/>
      <c r="Q107" s="10"/>
    </row>
    <row r="108" spans="2:17" ht="14.25" x14ac:dyDescent="0.2">
      <c r="B108" s="3" t="s">
        <v>25</v>
      </c>
      <c r="C108" s="41" t="s">
        <v>148</v>
      </c>
      <c r="D108" s="38" t="s">
        <v>22</v>
      </c>
      <c r="E108" s="38" t="s">
        <v>52</v>
      </c>
      <c r="F108" s="4" t="s">
        <v>6</v>
      </c>
      <c r="G108" s="8" t="s">
        <v>59</v>
      </c>
      <c r="H108" s="23" t="s">
        <v>60</v>
      </c>
      <c r="I108" s="17" t="s">
        <v>8</v>
      </c>
      <c r="J108" s="30">
        <v>350000</v>
      </c>
      <c r="K108" s="32"/>
      <c r="L108" s="27"/>
      <c r="M108" s="31">
        <f t="shared" si="9"/>
        <v>350000</v>
      </c>
      <c r="N108" s="31">
        <f t="shared" si="10"/>
        <v>35000</v>
      </c>
      <c r="O108" s="30">
        <f t="shared" si="11"/>
        <v>315000</v>
      </c>
      <c r="P108" s="17"/>
      <c r="Q108" s="10"/>
    </row>
    <row r="109" spans="2:17" ht="14.25" x14ac:dyDescent="0.2">
      <c r="B109" s="3" t="s">
        <v>15</v>
      </c>
      <c r="C109" s="41" t="s">
        <v>147</v>
      </c>
      <c r="D109" s="39" t="s">
        <v>68</v>
      </c>
      <c r="E109" s="38" t="s">
        <v>68</v>
      </c>
      <c r="F109" s="4" t="s">
        <v>6</v>
      </c>
      <c r="G109" s="8" t="s">
        <v>59</v>
      </c>
      <c r="H109" s="23" t="s">
        <v>60</v>
      </c>
      <c r="I109" s="17" t="s">
        <v>8</v>
      </c>
      <c r="J109" s="26">
        <v>246000</v>
      </c>
      <c r="K109" s="32"/>
      <c r="L109" s="27"/>
      <c r="M109" s="31">
        <f t="shared" si="9"/>
        <v>246000</v>
      </c>
      <c r="N109" s="31">
        <f t="shared" si="10"/>
        <v>24600</v>
      </c>
      <c r="O109" s="30">
        <f t="shared" si="11"/>
        <v>221400</v>
      </c>
      <c r="P109" s="17"/>
      <c r="Q109" s="10"/>
    </row>
    <row r="110" spans="2:17" ht="14.25" x14ac:dyDescent="0.2">
      <c r="B110" s="3" t="s">
        <v>15</v>
      </c>
      <c r="C110" s="42" t="s">
        <v>146</v>
      </c>
      <c r="D110" s="39" t="s">
        <v>49</v>
      </c>
      <c r="E110" s="39" t="s">
        <v>74</v>
      </c>
      <c r="F110" s="4" t="s">
        <v>6</v>
      </c>
      <c r="G110" s="8" t="s">
        <v>59</v>
      </c>
      <c r="H110" s="23" t="s">
        <v>60</v>
      </c>
      <c r="I110" s="17" t="s">
        <v>8</v>
      </c>
      <c r="J110" s="30">
        <v>250000</v>
      </c>
      <c r="K110" s="32"/>
      <c r="L110" s="27">
        <v>36000</v>
      </c>
      <c r="M110" s="31">
        <f t="shared" si="9"/>
        <v>286000</v>
      </c>
      <c r="N110" s="31">
        <f t="shared" si="10"/>
        <v>28600</v>
      </c>
      <c r="O110" s="30">
        <f t="shared" si="11"/>
        <v>257400</v>
      </c>
      <c r="P110" s="17"/>
      <c r="Q110" s="10"/>
    </row>
    <row r="111" spans="2:17" ht="15" x14ac:dyDescent="0.2">
      <c r="B111" s="3" t="s">
        <v>15</v>
      </c>
      <c r="C111" s="41" t="s">
        <v>145</v>
      </c>
      <c r="D111" s="39" t="s">
        <v>49</v>
      </c>
      <c r="E111" s="39" t="s">
        <v>74</v>
      </c>
      <c r="F111" s="4" t="s">
        <v>6</v>
      </c>
      <c r="G111" s="8" t="s">
        <v>59</v>
      </c>
      <c r="H111" s="23" t="s">
        <v>60</v>
      </c>
      <c r="I111" s="17" t="s">
        <v>31</v>
      </c>
      <c r="J111" s="36">
        <v>553844</v>
      </c>
      <c r="K111" s="14" t="s">
        <v>16</v>
      </c>
      <c r="L111" s="31">
        <v>113500</v>
      </c>
      <c r="M111" s="31">
        <f>+J111+L111</f>
        <v>667344</v>
      </c>
      <c r="N111" s="31">
        <f t="shared" si="10"/>
        <v>66734.400000000009</v>
      </c>
      <c r="O111" s="30">
        <f t="shared" si="11"/>
        <v>600609.6</v>
      </c>
      <c r="P111" s="17"/>
      <c r="Q111" s="11"/>
    </row>
    <row r="112" spans="2:17" ht="14.25" x14ac:dyDescent="0.2">
      <c r="B112" s="3" t="s">
        <v>25</v>
      </c>
      <c r="C112" s="41" t="s">
        <v>144</v>
      </c>
      <c r="D112" s="38" t="s">
        <v>76</v>
      </c>
      <c r="E112" s="38" t="s">
        <v>92</v>
      </c>
      <c r="F112" s="4" t="s">
        <v>6</v>
      </c>
      <c r="G112" s="8" t="s">
        <v>59</v>
      </c>
      <c r="H112" s="23" t="s">
        <v>60</v>
      </c>
      <c r="I112" s="17" t="s">
        <v>8</v>
      </c>
      <c r="J112" s="26">
        <v>0</v>
      </c>
      <c r="K112" s="32"/>
      <c r="L112" s="27"/>
      <c r="M112" s="31">
        <f>SUM(J112:L112)</f>
        <v>0</v>
      </c>
      <c r="N112" s="31">
        <f t="shared" si="10"/>
        <v>0</v>
      </c>
      <c r="O112" s="30">
        <f t="shared" si="11"/>
        <v>0</v>
      </c>
      <c r="P112" s="17"/>
      <c r="Q112" s="10"/>
    </row>
    <row r="113" spans="2:17" ht="14.25" x14ac:dyDescent="0.2">
      <c r="B113" s="3" t="s">
        <v>25</v>
      </c>
      <c r="C113" s="41" t="s">
        <v>143</v>
      </c>
      <c r="D113" s="38" t="s">
        <v>35</v>
      </c>
      <c r="E113" s="38" t="s">
        <v>36</v>
      </c>
      <c r="F113" s="4" t="s">
        <v>6</v>
      </c>
      <c r="G113" s="8" t="s">
        <v>59</v>
      </c>
      <c r="H113" s="23" t="s">
        <v>60</v>
      </c>
      <c r="I113" s="17" t="s">
        <v>8</v>
      </c>
      <c r="J113" s="26"/>
      <c r="K113" s="32"/>
      <c r="L113" s="27"/>
      <c r="M113" s="31">
        <f>SUM(J113:L113)</f>
        <v>0</v>
      </c>
      <c r="N113" s="31">
        <f t="shared" si="10"/>
        <v>0</v>
      </c>
      <c r="O113" s="30">
        <f t="shared" si="11"/>
        <v>0</v>
      </c>
      <c r="P113" s="33"/>
      <c r="Q113" s="10"/>
    </row>
    <row r="114" spans="2:17" x14ac:dyDescent="0.2">
      <c r="B114" s="3"/>
      <c r="C114" s="41"/>
      <c r="D114" s="38"/>
      <c r="E114" s="38"/>
      <c r="F114" s="4"/>
      <c r="G114" s="8"/>
      <c r="H114" s="23"/>
      <c r="I114" s="17"/>
      <c r="J114" s="7"/>
      <c r="K114" s="18"/>
      <c r="L114" s="24"/>
      <c r="M114" s="24"/>
      <c r="N114" s="24"/>
      <c r="O114" s="5"/>
      <c r="P114" s="20"/>
      <c r="Q114" s="10"/>
    </row>
  </sheetData>
  <sortState ref="A8:Q123">
    <sortCondition ref="C123"/>
  </sortState>
  <phoneticPr fontId="1" type="noConversion"/>
  <pageMargins left="0.75" right="0.75" top="1" bottom="1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FUNC. HONORARIOS</vt:lpstr>
    </vt:vector>
  </TitlesOfParts>
  <Company>Municipalidad de Renaico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 2</dc:creator>
  <cp:lastModifiedBy>telecom@live.cl</cp:lastModifiedBy>
  <cp:lastPrinted>2012-10-19T18:32:51Z</cp:lastPrinted>
  <dcterms:created xsi:type="dcterms:W3CDTF">2010-05-28T19:29:33Z</dcterms:created>
  <dcterms:modified xsi:type="dcterms:W3CDTF">2014-10-08T14:49:50Z</dcterms:modified>
</cp:coreProperties>
</file>