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927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<sst xmlns="http://schemas.openxmlformats.org/spreadsheetml/2006/main" count="441" uniqueCount="196">
  <si>
    <t>Estamento</t>
  </si>
  <si>
    <t>Apellido paterno</t>
  </si>
  <si>
    <t>Apellido materno</t>
  </si>
  <si>
    <t>Nombres</t>
  </si>
  <si>
    <t>Grado EUS</t>
  </si>
  <si>
    <t>Calificación profesional o formación</t>
  </si>
  <si>
    <t>Cargo o función</t>
  </si>
  <si>
    <t>Región</t>
  </si>
  <si>
    <t>Asignaciones especiales</t>
  </si>
  <si>
    <t>Unidad monetaria</t>
  </si>
  <si>
    <t>Remuneración bruta mensualizada</t>
  </si>
  <si>
    <t>Remuneración líquida mensualizada</t>
  </si>
  <si>
    <t>Horas extraordinarias</t>
  </si>
  <si>
    <t>Fecha de inicio dd/mm/aa</t>
  </si>
  <si>
    <t>Fecha de término dd/mm/aa</t>
  </si>
  <si>
    <t>Viaticos</t>
  </si>
  <si>
    <t>Tipo personal</t>
  </si>
  <si>
    <t>Nº horas diurnas</t>
  </si>
  <si>
    <t>Remuneración horas diurnas</t>
  </si>
  <si>
    <t>Nº horas nocturnas</t>
  </si>
  <si>
    <t>Remuneración horas nocturnas</t>
  </si>
  <si>
    <t>Personal de Planta</t>
  </si>
  <si>
    <t>Año</t>
  </si>
  <si>
    <t>Mes</t>
  </si>
  <si>
    <t>IX Región de la Araucanía</t>
  </si>
  <si>
    <t>Luis Alberto</t>
  </si>
  <si>
    <t>Auxiliar</t>
  </si>
  <si>
    <t>Directivo</t>
  </si>
  <si>
    <t>Administrativo</t>
  </si>
  <si>
    <t>Profesional</t>
  </si>
  <si>
    <t>Jefatura</t>
  </si>
  <si>
    <t>Alcalde</t>
  </si>
  <si>
    <t>Enseñanza Media</t>
  </si>
  <si>
    <t>Ingeniero en Aministracion</t>
  </si>
  <si>
    <t>Contador</t>
  </si>
  <si>
    <t>Ing. Agroindustrial</t>
  </si>
  <si>
    <t>Ing. En Alimento</t>
  </si>
  <si>
    <t>Enseñanza Basica</t>
  </si>
  <si>
    <t>Ingeniera en Administracion</t>
  </si>
  <si>
    <t>Tecnico en Atencion Social</t>
  </si>
  <si>
    <t>Ingenieria en Prevencion de Riesgo</t>
  </si>
  <si>
    <t>Secretaria Administrativa</t>
  </si>
  <si>
    <t>Abogado</t>
  </si>
  <si>
    <t>Enseñamza Basica</t>
  </si>
  <si>
    <t>Profesora, Tecnico Bibliotecaria</t>
  </si>
  <si>
    <t>Tecnico Mecanica Industrial</t>
  </si>
  <si>
    <t>Tecnico Administracion Finanzas</t>
  </si>
  <si>
    <t>Asistenete Social</t>
  </si>
  <si>
    <t>Doctor</t>
  </si>
  <si>
    <t xml:space="preserve">Secretaria   </t>
  </si>
  <si>
    <t>Profesor de estado</t>
  </si>
  <si>
    <t>Secretaria</t>
  </si>
  <si>
    <t xml:space="preserve">Auxiliar </t>
  </si>
  <si>
    <t>Administrador</t>
  </si>
  <si>
    <t>Inspector Municipal</t>
  </si>
  <si>
    <t>Tesorero</t>
  </si>
  <si>
    <t>Secretario Municipal</t>
  </si>
  <si>
    <t>Secplan</t>
  </si>
  <si>
    <t>Encargado Discapacidad</t>
  </si>
  <si>
    <t>Encargado Oficina de Partes</t>
  </si>
  <si>
    <t>Auxiliar Chofer</t>
  </si>
  <si>
    <t>Adquisicion</t>
  </si>
  <si>
    <t>Encuestadora</t>
  </si>
  <si>
    <t>Pesos</t>
  </si>
  <si>
    <t>Carrillo</t>
  </si>
  <si>
    <t xml:space="preserve">Mendoza </t>
  </si>
  <si>
    <t>Castillo</t>
  </si>
  <si>
    <t>Salamanca</t>
  </si>
  <si>
    <t>Cerda</t>
  </si>
  <si>
    <t>Muñoz</t>
  </si>
  <si>
    <t xml:space="preserve">Chanquey </t>
  </si>
  <si>
    <t>Puran</t>
  </si>
  <si>
    <t>Chavez</t>
  </si>
  <si>
    <t>Sepulveda</t>
  </si>
  <si>
    <t>Collipal</t>
  </si>
  <si>
    <t>Cuevas</t>
  </si>
  <si>
    <t>Carrasco</t>
  </si>
  <si>
    <t>Flores</t>
  </si>
  <si>
    <t>Bustamante</t>
  </si>
  <si>
    <t>Gallegos</t>
  </si>
  <si>
    <t>Alveal</t>
  </si>
  <si>
    <t>Gonzales</t>
  </si>
  <si>
    <t>Salgado</t>
  </si>
  <si>
    <t>Henriquez</t>
  </si>
  <si>
    <t>Orellana</t>
  </si>
  <si>
    <t>Lastra</t>
  </si>
  <si>
    <t>Soto</t>
  </si>
  <si>
    <t>Lopez</t>
  </si>
  <si>
    <t>Mariangel</t>
  </si>
  <si>
    <t>Marin</t>
  </si>
  <si>
    <t>Vasquez</t>
  </si>
  <si>
    <t xml:space="preserve">Medina </t>
  </si>
  <si>
    <t>Inostroza</t>
  </si>
  <si>
    <t>Mera</t>
  </si>
  <si>
    <t>Zirotti</t>
  </si>
  <si>
    <t>Cea</t>
  </si>
  <si>
    <t>Valdevenito</t>
  </si>
  <si>
    <t>Obreque</t>
  </si>
  <si>
    <t>Pacheco</t>
  </si>
  <si>
    <t>Olate</t>
  </si>
  <si>
    <t>Bravo</t>
  </si>
  <si>
    <t>Oliva</t>
  </si>
  <si>
    <t>Jara</t>
  </si>
  <si>
    <t>Palacios</t>
  </si>
  <si>
    <t>Ferreira</t>
  </si>
  <si>
    <t>Reinao</t>
  </si>
  <si>
    <t>Marilao</t>
  </si>
  <si>
    <t xml:space="preserve">Tobar </t>
  </si>
  <si>
    <t>Zurita</t>
  </si>
  <si>
    <t xml:space="preserve">Trincado </t>
  </si>
  <si>
    <t>Jimenez</t>
  </si>
  <si>
    <t>Zambrano</t>
  </si>
  <si>
    <t>Zerene</t>
  </si>
  <si>
    <t>Pavez</t>
  </si>
  <si>
    <t>Si</t>
  </si>
  <si>
    <t>No</t>
  </si>
  <si>
    <t>Alex Lorens</t>
  </si>
  <si>
    <t>Alfredo Omar</t>
  </si>
  <si>
    <t>Jorge Enrique</t>
  </si>
  <si>
    <t>Gustavo Aned</t>
  </si>
  <si>
    <t>Andres Nicolas</t>
  </si>
  <si>
    <t>Carmen Gloria</t>
  </si>
  <si>
    <t>Guillermo Ivan</t>
  </si>
  <si>
    <t xml:space="preserve">Veronica Isabel </t>
  </si>
  <si>
    <t>Patricia Elizabeth</t>
  </si>
  <si>
    <t>Elvira del Carmen</t>
  </si>
  <si>
    <t>Luz Eliana</t>
  </si>
  <si>
    <t>Jose Joel</t>
  </si>
  <si>
    <t>Jose Eduardo</t>
  </si>
  <si>
    <t>Ramon Elias</t>
  </si>
  <si>
    <t>Grace Jaqueline</t>
  </si>
  <si>
    <t>Monica Jimena</t>
  </si>
  <si>
    <t>Jose Adolfo</t>
  </si>
  <si>
    <t>Hector Manuel</t>
  </si>
  <si>
    <t>Patricia Adriana</t>
  </si>
  <si>
    <t>Alejandro Hernan</t>
  </si>
  <si>
    <t>Maria Angelica</t>
  </si>
  <si>
    <t>Maria Ines</t>
  </si>
  <si>
    <t>Maria Beatriz</t>
  </si>
  <si>
    <t>Juan Carlos</t>
  </si>
  <si>
    <t>Susana del Rosario</t>
  </si>
  <si>
    <t>Gaston Alejandro</t>
  </si>
  <si>
    <t>Sonia Angelica</t>
  </si>
  <si>
    <t xml:space="preserve">Jeannette </t>
  </si>
  <si>
    <t>Planta</t>
  </si>
  <si>
    <t>Técnico</t>
  </si>
  <si>
    <t xml:space="preserve">Arquitecto </t>
  </si>
  <si>
    <t>NO</t>
  </si>
  <si>
    <t>si</t>
  </si>
  <si>
    <t>no</t>
  </si>
  <si>
    <t>DIDECO</t>
  </si>
  <si>
    <t xml:space="preserve">BRAVO </t>
  </si>
  <si>
    <t>PEZO</t>
  </si>
  <si>
    <t>ALICIA SOLANGE</t>
  </si>
  <si>
    <t>TRABAJADORA Social</t>
  </si>
  <si>
    <t>INDEFIDO</t>
  </si>
  <si>
    <t>SI</t>
  </si>
  <si>
    <r>
      <t>S</t>
    </r>
    <r>
      <rPr>
        <sz val="8"/>
        <rFont val="Arial"/>
        <family val="2"/>
      </rPr>
      <t>ALDIVIA</t>
    </r>
  </si>
  <si>
    <r>
      <t>S</t>
    </r>
    <r>
      <rPr>
        <sz val="8"/>
        <rFont val="Arial"/>
        <family val="2"/>
      </rPr>
      <t>OTOMAYOR</t>
    </r>
  </si>
  <si>
    <r>
      <t>P</t>
    </r>
    <r>
      <rPr>
        <sz val="8"/>
        <rFont val="Arial"/>
        <family val="2"/>
      </rPr>
      <t>ATRICIA</t>
    </r>
  </si>
  <si>
    <t>10</t>
  </si>
  <si>
    <t>INGENIERO CONTRUCTOR</t>
  </si>
  <si>
    <t xml:space="preserve">PEÑA </t>
  </si>
  <si>
    <t xml:space="preserve">NUÑEZ </t>
  </si>
  <si>
    <t>BENJAMIN</t>
  </si>
  <si>
    <t>JUNIO</t>
  </si>
  <si>
    <t>Director de Adm. y Finanzas</t>
  </si>
  <si>
    <t>Jefe Depto. RR.HH.</t>
  </si>
  <si>
    <t>Administrativo JPL</t>
  </si>
  <si>
    <t>Juez de Policia Local</t>
  </si>
  <si>
    <t>Encargada de Cultura</t>
  </si>
  <si>
    <t>Jefe Operaciones</t>
  </si>
  <si>
    <t>Director de Control</t>
  </si>
  <si>
    <t>Asistente Social Des. Comun.</t>
  </si>
  <si>
    <t>Secretario JPL</t>
  </si>
  <si>
    <t>Director de Obras</t>
  </si>
  <si>
    <t>Encargada Rentas y Pattes.</t>
  </si>
  <si>
    <t>Encargado Transparencia</t>
  </si>
  <si>
    <t>Habilitado</t>
  </si>
  <si>
    <t>Encargada de SAP-SUF y Registro Social Hogares</t>
  </si>
  <si>
    <t>(07),(44),(66),(75),(76),(78),(37),(33)</t>
  </si>
  <si>
    <t>(07),(44),(66),(75),(76),(78),(37),(33),(121)</t>
  </si>
  <si>
    <t>(07),(44),(66),(75),(76),(78),(37),(33),(08),(09)</t>
  </si>
  <si>
    <t>(07),(44),(66),(75),(76),(78),(37),(33),(08),(54)</t>
  </si>
  <si>
    <t>(07),(44),(66),(75),(76),(78),(37),(33),(08)</t>
  </si>
  <si>
    <t>(07),(44),(66),(75),(76),(78),(37),(33),(08),</t>
  </si>
  <si>
    <t>(07),(44),(66),(75),(76),(78),(37),(33),(54)</t>
  </si>
  <si>
    <t>(07),(44),(66),(75),(76),(78),(37),(33),(08),(09),(54)</t>
  </si>
  <si>
    <t>(07),(44),(66),(75),(76),(78),(37),(33),(08),09)</t>
  </si>
  <si>
    <r>
      <rPr>
        <b/>
        <sz val="12"/>
        <color indexed="8"/>
        <rFont val="Fuente de cuerpo"/>
        <family val="0"/>
      </rPr>
      <t>(07),(44),(66),(75),(76),(78),(37),(33),</t>
    </r>
    <r>
      <rPr>
        <sz val="12"/>
        <color indexed="8"/>
        <rFont val="Fuente de cuerpo"/>
        <family val="0"/>
      </rPr>
      <t>(38),(39)</t>
    </r>
  </si>
  <si>
    <t>(07)(44)(66)(75)(76)(78)(37)(08)</t>
  </si>
  <si>
    <t>(07)(44)(66)(75)(76)(78)(37)(33)(08)(09)</t>
  </si>
  <si>
    <t>(07)(44)(66)(75)(76)(78)(37)(33)</t>
  </si>
  <si>
    <t>(07)}(44)(66)(75)(76)(78)(37)(33)(08)(54)</t>
  </si>
  <si>
    <t>(07)(44)(66)(75)(76)(78)(37)(33)(40)(08)</t>
  </si>
  <si>
    <t>(07)(44)(66)(75)(76)(78)(37)(33)(08)</t>
  </si>
</sst>
</file>

<file path=xl/styles.xml><?xml version="1.0" encoding="utf-8"?>
<styleSheet xmlns="http://schemas.openxmlformats.org/spreadsheetml/2006/main">
  <numFmts count="3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&quot;$&quot;\ * #,##0_-;\-&quot;$&quot;\ * #,##0_-;_-&quot;$&quot;\ * &quot;-&quot;??_-;_-@_-"/>
    <numFmt numFmtId="181" formatCode="_ &quot;$&quot;* #,##0.00_ ;_ &quot;$&quot;* \-#,##0.00_ ;_ &quot;$&quot;* &quot;-&quot;??_ ;_ @_ "/>
    <numFmt numFmtId="182" formatCode="_ &quot;$&quot;* #,##0_ ;_ &quot;$&quot;* \-#,##0_ ;_ &quot;$&quot;* &quot;-&quot;??_ ;_ @_ "/>
    <numFmt numFmtId="183" formatCode="[$-340A]dddd\,\ dd&quot; de &quot;mmmm&quot; de &quot;yyyy"/>
    <numFmt numFmtId="184" formatCode="dd\-mm\-yyyy;@"/>
    <numFmt numFmtId="185" formatCode="[$-C0A]dddd\,\ dd&quot; de &quot;mmmm&quot; de &quot;yyyy"/>
    <numFmt numFmtId="186" formatCode="#,##0.000"/>
  </numFmts>
  <fonts count="45">
    <font>
      <sz val="10"/>
      <name val="Arial"/>
      <family val="0"/>
    </font>
    <font>
      <b/>
      <sz val="17"/>
      <color indexed="9"/>
      <name val="Arial"/>
      <family val="2"/>
    </font>
    <font>
      <b/>
      <sz val="9"/>
      <color indexed="9"/>
      <name val="Arial"/>
      <family val="2"/>
    </font>
    <font>
      <u val="single"/>
      <sz val="11"/>
      <color indexed="12"/>
      <name val="Calibri"/>
      <family val="2"/>
    </font>
    <font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2"/>
      <color indexed="8"/>
      <name val="Fuente de cuerpo"/>
      <family val="0"/>
    </font>
    <font>
      <sz val="12"/>
      <color indexed="8"/>
      <name val="Fuente de cuerp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Fuente de cuerpo"/>
      <family val="2"/>
    </font>
    <font>
      <b/>
      <sz val="12"/>
      <color theme="1"/>
      <name val="Fuente de cuerpo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0" fillId="0" borderId="10" xfId="0" applyFill="1" applyBorder="1" applyAlignment="1">
      <alignment horizontal="center" vertical="center"/>
    </xf>
    <xf numFmtId="14" fontId="0" fillId="0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77" fontId="2" fillId="33" borderId="10" xfId="0" applyNumberFormat="1" applyFont="1" applyFill="1" applyBorder="1" applyAlignment="1">
      <alignment horizontal="center" vertical="center" wrapText="1"/>
    </xf>
    <xf numFmtId="14" fontId="0" fillId="0" borderId="10" xfId="0" applyNumberFormat="1" applyBorder="1" applyAlignment="1">
      <alignment/>
    </xf>
    <xf numFmtId="14" fontId="0" fillId="0" borderId="10" xfId="0" applyNumberFormat="1" applyFill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177" fontId="0" fillId="0" borderId="0" xfId="0" applyNumberFormat="1" applyBorder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/>
    </xf>
    <xf numFmtId="3" fontId="43" fillId="0" borderId="10" xfId="49" applyNumberFormat="1" applyFont="1" applyBorder="1" applyAlignment="1">
      <alignment/>
    </xf>
    <xf numFmtId="3" fontId="43" fillId="0" borderId="10" xfId="49" applyNumberFormat="1" applyFont="1" applyFill="1" applyBorder="1" applyAlignment="1">
      <alignment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/>
    </xf>
    <xf numFmtId="3" fontId="0" fillId="0" borderId="10" xfId="0" applyNumberFormat="1" applyFill="1" applyBorder="1" applyAlignment="1">
      <alignment/>
    </xf>
    <xf numFmtId="184" fontId="0" fillId="0" borderId="11" xfId="0" applyNumberFormat="1" applyBorder="1" applyAlignment="1">
      <alignment/>
    </xf>
    <xf numFmtId="184" fontId="0" fillId="0" borderId="11" xfId="0" applyNumberFormat="1" applyFill="1" applyBorder="1" applyAlignment="1">
      <alignment/>
    </xf>
    <xf numFmtId="184" fontId="0" fillId="0" borderId="10" xfId="0" applyNumberFormat="1" applyBorder="1" applyAlignment="1">
      <alignment/>
    </xf>
    <xf numFmtId="0" fontId="0" fillId="0" borderId="10" xfId="0" applyFill="1" applyBorder="1" applyAlignment="1">
      <alignment horizontal="left" vertical="center"/>
    </xf>
    <xf numFmtId="0" fontId="0" fillId="0" borderId="10" xfId="0" applyFont="1" applyBorder="1" applyAlignment="1">
      <alignment horizontal="center"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center" vertical="center"/>
    </xf>
    <xf numFmtId="14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 horizontal="left" vertical="center"/>
    </xf>
    <xf numFmtId="1" fontId="0" fillId="34" borderId="10" xfId="0" applyNumberFormat="1" applyFill="1" applyBorder="1" applyAlignment="1">
      <alignment horizontal="center"/>
    </xf>
    <xf numFmtId="3" fontId="43" fillId="34" borderId="10" xfId="49" applyNumberFormat="1" applyFont="1" applyFill="1" applyBorder="1" applyAlignment="1">
      <alignment/>
    </xf>
    <xf numFmtId="0" fontId="0" fillId="34" borderId="10" xfId="0" applyFill="1" applyBorder="1" applyAlignment="1">
      <alignment horizontal="center"/>
    </xf>
    <xf numFmtId="184" fontId="0" fillId="34" borderId="10" xfId="0" applyNumberForma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33" borderId="0" xfId="0" applyFill="1" applyAlignment="1">
      <alignment/>
    </xf>
    <xf numFmtId="49" fontId="0" fillId="0" borderId="10" xfId="0" applyNumberFormat="1" applyFont="1" applyBorder="1" applyAlignment="1">
      <alignment horizontal="center"/>
    </xf>
    <xf numFmtId="0" fontId="5" fillId="0" borderId="10" xfId="0" applyFont="1" applyFill="1" applyBorder="1" applyAlignment="1">
      <alignment/>
    </xf>
    <xf numFmtId="3" fontId="0" fillId="0" borderId="10" xfId="0" applyNumberFormat="1" applyFill="1" applyBorder="1" applyAlignment="1">
      <alignment horizontal="right"/>
    </xf>
    <xf numFmtId="14" fontId="6" fillId="0" borderId="10" xfId="0" applyNumberFormat="1" applyFont="1" applyFill="1" applyBorder="1" applyAlignment="1">
      <alignment/>
    </xf>
    <xf numFmtId="0" fontId="0" fillId="34" borderId="10" xfId="0" applyFont="1" applyFill="1" applyBorder="1" applyAlignment="1">
      <alignment horizontal="center"/>
    </xf>
    <xf numFmtId="3" fontId="0" fillId="34" borderId="10" xfId="0" applyNumberFormat="1" applyFill="1" applyBorder="1" applyAlignment="1">
      <alignment/>
    </xf>
    <xf numFmtId="184" fontId="0" fillId="34" borderId="11" xfId="0" applyNumberFormat="1" applyFill="1" applyBorder="1" applyAlignment="1">
      <alignment/>
    </xf>
    <xf numFmtId="0" fontId="0" fillId="34" borderId="0" xfId="0" applyFill="1" applyAlignment="1">
      <alignment/>
    </xf>
    <xf numFmtId="14" fontId="0" fillId="0" borderId="10" xfId="0" applyNumberFormat="1" applyFill="1" applyBorder="1" applyAlignment="1">
      <alignment horizontal="left"/>
    </xf>
    <xf numFmtId="182" fontId="44" fillId="34" borderId="10" xfId="49" applyNumberFormat="1" applyFont="1" applyFill="1" applyBorder="1" applyAlignment="1">
      <alignment/>
    </xf>
    <xf numFmtId="182" fontId="8" fillId="34" borderId="10" xfId="49" applyNumberFormat="1" applyFont="1" applyFill="1" applyBorder="1" applyAlignment="1">
      <alignment/>
    </xf>
    <xf numFmtId="0" fontId="1" fillId="33" borderId="0" xfId="0" applyFont="1" applyFill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"/>
  <sheetViews>
    <sheetView tabSelected="1" zoomScale="90" zoomScaleNormal="90" zoomScalePageLayoutView="0" workbookViewId="0" topLeftCell="C1">
      <selection activeCell="L13" sqref="L13"/>
    </sheetView>
  </sheetViews>
  <sheetFormatPr defaultColWidth="11.421875" defaultRowHeight="12.75"/>
  <cols>
    <col min="1" max="1" width="7.421875" style="9" customWidth="1"/>
    <col min="2" max="2" width="11.57421875" style="9" bestFit="1" customWidth="1"/>
    <col min="3" max="3" width="14.7109375" style="9" bestFit="1" customWidth="1"/>
    <col min="4" max="4" width="15.57421875" style="9" bestFit="1" customWidth="1"/>
    <col min="5" max="5" width="12.8515625" style="9" bestFit="1" customWidth="1"/>
    <col min="6" max="6" width="15.57421875" style="9" customWidth="1"/>
    <col min="7" max="7" width="21.28125" style="9" bestFit="1" customWidth="1"/>
    <col min="8" max="8" width="12.7109375" style="10" bestFit="1" customWidth="1"/>
    <col min="9" max="9" width="33.140625" style="9" bestFit="1" customWidth="1"/>
    <col min="10" max="10" width="22.140625" style="10" bestFit="1" customWidth="1"/>
    <col min="11" max="11" width="24.57421875" style="10" bestFit="1" customWidth="1"/>
    <col min="12" max="12" width="45.28125" style="10" bestFit="1" customWidth="1"/>
    <col min="13" max="13" width="11.421875" style="9" customWidth="1"/>
    <col min="14" max="14" width="16.00390625" style="11" bestFit="1" customWidth="1"/>
    <col min="15" max="15" width="16.140625" style="11" bestFit="1" customWidth="1"/>
    <col min="16" max="16" width="16.140625" style="9" bestFit="1" customWidth="1"/>
    <col min="17" max="17" width="9.8515625" style="9" bestFit="1" customWidth="1"/>
    <col min="18" max="18" width="16.00390625" style="11" bestFit="1" customWidth="1"/>
    <col min="19" max="19" width="11.421875" style="9" bestFit="1" customWidth="1"/>
    <col min="20" max="20" width="11.421875" style="11" customWidth="1"/>
    <col min="21" max="16384" width="11.421875" style="9" customWidth="1"/>
  </cols>
  <sheetData>
    <row r="1" spans="1:23" ht="12.75" customHeight="1">
      <c r="A1" s="48" t="s">
        <v>21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36"/>
      <c r="W1" s="36"/>
    </row>
    <row r="2" spans="1:23" ht="12.75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36"/>
      <c r="W2" s="36"/>
    </row>
    <row r="3" spans="1:23" ht="48">
      <c r="A3" s="4" t="s">
        <v>22</v>
      </c>
      <c r="B3" s="4" t="s">
        <v>23</v>
      </c>
      <c r="C3" s="4" t="s">
        <v>0</v>
      </c>
      <c r="D3" s="4" t="s">
        <v>16</v>
      </c>
      <c r="E3" s="4" t="s">
        <v>1</v>
      </c>
      <c r="F3" s="4" t="s">
        <v>2</v>
      </c>
      <c r="G3" s="4" t="s">
        <v>3</v>
      </c>
      <c r="H3" s="5" t="s">
        <v>4</v>
      </c>
      <c r="I3" s="4" t="s">
        <v>5</v>
      </c>
      <c r="J3" s="5" t="s">
        <v>6</v>
      </c>
      <c r="K3" s="5" t="s">
        <v>7</v>
      </c>
      <c r="L3" s="5" t="s">
        <v>8</v>
      </c>
      <c r="M3" s="4" t="s">
        <v>9</v>
      </c>
      <c r="N3" s="6" t="s">
        <v>10</v>
      </c>
      <c r="O3" s="6" t="s">
        <v>11</v>
      </c>
      <c r="P3" s="4" t="s">
        <v>12</v>
      </c>
      <c r="Q3" s="4" t="s">
        <v>17</v>
      </c>
      <c r="R3" s="6" t="s">
        <v>18</v>
      </c>
      <c r="S3" s="4" t="s">
        <v>19</v>
      </c>
      <c r="T3" s="6" t="s">
        <v>20</v>
      </c>
      <c r="U3" s="4" t="s">
        <v>15</v>
      </c>
      <c r="V3" s="4" t="s">
        <v>13</v>
      </c>
      <c r="W3" s="4" t="s">
        <v>14</v>
      </c>
    </row>
    <row r="4" spans="1:23" ht="15.75">
      <c r="A4" s="28">
        <v>2017</v>
      </c>
      <c r="B4" s="28" t="s">
        <v>165</v>
      </c>
      <c r="C4" s="29" t="s">
        <v>27</v>
      </c>
      <c r="D4" s="28" t="s">
        <v>144</v>
      </c>
      <c r="E4" s="27" t="s">
        <v>151</v>
      </c>
      <c r="F4" s="27" t="s">
        <v>152</v>
      </c>
      <c r="G4" s="30" t="s">
        <v>153</v>
      </c>
      <c r="H4" s="31">
        <v>8</v>
      </c>
      <c r="I4" s="27" t="s">
        <v>154</v>
      </c>
      <c r="J4" s="27" t="s">
        <v>150</v>
      </c>
      <c r="K4" s="29" t="s">
        <v>24</v>
      </c>
      <c r="L4" s="46" t="s">
        <v>190</v>
      </c>
      <c r="M4" s="27" t="s">
        <v>63</v>
      </c>
      <c r="N4" s="32">
        <v>2115192</v>
      </c>
      <c r="O4" s="32">
        <f>N4-367532-35306</f>
        <v>1712354</v>
      </c>
      <c r="P4" s="33" t="s">
        <v>148</v>
      </c>
      <c r="Q4" s="3">
        <v>20</v>
      </c>
      <c r="R4" s="18">
        <v>153389</v>
      </c>
      <c r="S4" s="3"/>
      <c r="T4" s="18"/>
      <c r="U4" s="18">
        <v>43470</v>
      </c>
      <c r="V4" s="34">
        <v>42736</v>
      </c>
      <c r="W4" s="35" t="s">
        <v>155</v>
      </c>
    </row>
    <row r="5" spans="1:23" ht="15.75">
      <c r="A5" s="1">
        <v>2017</v>
      </c>
      <c r="B5" s="1" t="s">
        <v>165</v>
      </c>
      <c r="C5" s="7" t="s">
        <v>26</v>
      </c>
      <c r="D5" s="1" t="s">
        <v>144</v>
      </c>
      <c r="E5" s="3" t="s">
        <v>64</v>
      </c>
      <c r="F5" s="3" t="s">
        <v>65</v>
      </c>
      <c r="G5" s="23" t="s">
        <v>25</v>
      </c>
      <c r="H5" s="12">
        <v>15</v>
      </c>
      <c r="I5" s="3" t="s">
        <v>32</v>
      </c>
      <c r="J5" s="3" t="s">
        <v>52</v>
      </c>
      <c r="K5" s="7" t="s">
        <v>24</v>
      </c>
      <c r="L5" s="46" t="s">
        <v>191</v>
      </c>
      <c r="M5" s="3" t="s">
        <v>63</v>
      </c>
      <c r="N5" s="15">
        <v>752162</v>
      </c>
      <c r="O5" s="15">
        <f>N5-104891</f>
        <v>647271</v>
      </c>
      <c r="P5" s="24" t="s">
        <v>148</v>
      </c>
      <c r="Q5" s="3">
        <v>20</v>
      </c>
      <c r="R5" s="18">
        <v>47597</v>
      </c>
      <c r="S5" s="3">
        <v>12</v>
      </c>
      <c r="T5" s="18">
        <v>34270</v>
      </c>
      <c r="U5" s="18">
        <v>176390</v>
      </c>
      <c r="V5" s="20">
        <v>34974</v>
      </c>
      <c r="W5" s="2" t="s">
        <v>155</v>
      </c>
    </row>
    <row r="6" spans="1:23" ht="15.75">
      <c r="A6" s="1">
        <v>2017</v>
      </c>
      <c r="B6" s="28" t="s">
        <v>165</v>
      </c>
      <c r="C6" s="7" t="s">
        <v>27</v>
      </c>
      <c r="D6" s="1" t="s">
        <v>144</v>
      </c>
      <c r="E6" s="3" t="s">
        <v>66</v>
      </c>
      <c r="F6" s="3" t="s">
        <v>67</v>
      </c>
      <c r="G6" s="7" t="s">
        <v>116</v>
      </c>
      <c r="H6" s="12">
        <v>8</v>
      </c>
      <c r="I6" s="3" t="s">
        <v>33</v>
      </c>
      <c r="J6" s="3" t="s">
        <v>53</v>
      </c>
      <c r="K6" s="7" t="s">
        <v>24</v>
      </c>
      <c r="L6" s="46" t="s">
        <v>192</v>
      </c>
      <c r="M6" s="3" t="s">
        <v>63</v>
      </c>
      <c r="N6" s="15">
        <v>1918333</v>
      </c>
      <c r="O6" s="15">
        <f>N6-336802-37764</f>
        <v>1543767</v>
      </c>
      <c r="P6" s="17" t="s">
        <v>149</v>
      </c>
      <c r="Q6" s="3"/>
      <c r="R6" s="18"/>
      <c r="S6" s="3"/>
      <c r="T6" s="18"/>
      <c r="U6" s="18"/>
      <c r="V6" s="20">
        <v>41852</v>
      </c>
      <c r="W6" s="35" t="s">
        <v>155</v>
      </c>
    </row>
    <row r="7" spans="1:23" ht="15.75">
      <c r="A7" s="1">
        <v>2017</v>
      </c>
      <c r="B7" s="1" t="s">
        <v>165</v>
      </c>
      <c r="C7" s="7" t="s">
        <v>28</v>
      </c>
      <c r="D7" s="1" t="s">
        <v>144</v>
      </c>
      <c r="E7" s="3" t="s">
        <v>68</v>
      </c>
      <c r="F7" s="3" t="s">
        <v>69</v>
      </c>
      <c r="G7" s="7" t="s">
        <v>117</v>
      </c>
      <c r="H7" s="12">
        <v>13</v>
      </c>
      <c r="I7" s="3" t="s">
        <v>34</v>
      </c>
      <c r="J7" s="3" t="s">
        <v>54</v>
      </c>
      <c r="K7" s="7" t="s">
        <v>24</v>
      </c>
      <c r="L7" s="46" t="s">
        <v>193</v>
      </c>
      <c r="M7" s="3" t="s">
        <v>63</v>
      </c>
      <c r="N7" s="15">
        <v>832708</v>
      </c>
      <c r="O7" s="15">
        <f>N7-140478</f>
        <v>692230</v>
      </c>
      <c r="P7" s="17" t="s">
        <v>114</v>
      </c>
      <c r="Q7" s="3">
        <v>2</v>
      </c>
      <c r="R7" s="18">
        <v>6227</v>
      </c>
      <c r="S7" s="3"/>
      <c r="T7" s="18"/>
      <c r="U7" s="18"/>
      <c r="V7" s="20">
        <v>33386</v>
      </c>
      <c r="W7" s="2" t="s">
        <v>155</v>
      </c>
    </row>
    <row r="8" spans="1:23" ht="15.75">
      <c r="A8" s="1">
        <v>2017</v>
      </c>
      <c r="B8" s="28" t="s">
        <v>165</v>
      </c>
      <c r="C8" s="7" t="s">
        <v>145</v>
      </c>
      <c r="D8" s="1" t="s">
        <v>144</v>
      </c>
      <c r="E8" s="3" t="s">
        <v>70</v>
      </c>
      <c r="F8" s="3" t="s">
        <v>71</v>
      </c>
      <c r="G8" s="7" t="s">
        <v>118</v>
      </c>
      <c r="H8" s="12">
        <v>11</v>
      </c>
      <c r="I8" s="3" t="s">
        <v>34</v>
      </c>
      <c r="J8" s="3" t="s">
        <v>55</v>
      </c>
      <c r="K8" s="7" t="s">
        <v>24</v>
      </c>
      <c r="L8" s="46" t="s">
        <v>194</v>
      </c>
      <c r="M8" s="3" t="s">
        <v>63</v>
      </c>
      <c r="N8" s="15">
        <v>1084202</v>
      </c>
      <c r="O8" s="15">
        <f>N8-193058-5884</f>
        <v>885260</v>
      </c>
      <c r="P8" s="17" t="s">
        <v>114</v>
      </c>
      <c r="Q8" s="3">
        <v>9</v>
      </c>
      <c r="R8" s="18">
        <v>39487</v>
      </c>
      <c r="S8" s="3"/>
      <c r="T8" s="18"/>
      <c r="U8" s="18"/>
      <c r="V8" s="20">
        <v>32174</v>
      </c>
      <c r="W8" s="35" t="s">
        <v>155</v>
      </c>
    </row>
    <row r="9" spans="1:23" ht="15.75">
      <c r="A9" s="1">
        <v>2017</v>
      </c>
      <c r="B9" s="1" t="s">
        <v>165</v>
      </c>
      <c r="C9" s="7" t="s">
        <v>27</v>
      </c>
      <c r="D9" s="1" t="s">
        <v>144</v>
      </c>
      <c r="E9" s="3" t="s">
        <v>72</v>
      </c>
      <c r="F9" s="3" t="s">
        <v>73</v>
      </c>
      <c r="G9" s="7" t="s">
        <v>119</v>
      </c>
      <c r="H9" s="12">
        <v>8</v>
      </c>
      <c r="I9" s="3" t="s">
        <v>35</v>
      </c>
      <c r="J9" s="3" t="s">
        <v>56</v>
      </c>
      <c r="K9" s="7" t="s">
        <v>24</v>
      </c>
      <c r="L9" s="46" t="s">
        <v>195</v>
      </c>
      <c r="M9" s="3" t="s">
        <v>63</v>
      </c>
      <c r="N9" s="15">
        <v>2079003</v>
      </c>
      <c r="O9" s="15">
        <f>N9-359955-37898</f>
        <v>1681150</v>
      </c>
      <c r="P9" s="17" t="s">
        <v>114</v>
      </c>
      <c r="Q9" s="3">
        <v>13</v>
      </c>
      <c r="R9" s="18">
        <v>99703</v>
      </c>
      <c r="S9" s="3"/>
      <c r="T9" s="18"/>
      <c r="U9" s="18">
        <v>43470</v>
      </c>
      <c r="V9" s="20">
        <v>39172</v>
      </c>
      <c r="W9" s="2" t="s">
        <v>155</v>
      </c>
    </row>
    <row r="10" spans="1:23" ht="15.75">
      <c r="A10" s="1">
        <v>2017</v>
      </c>
      <c r="B10" s="28" t="s">
        <v>165</v>
      </c>
      <c r="C10" s="7" t="s">
        <v>27</v>
      </c>
      <c r="D10" s="1" t="s">
        <v>144</v>
      </c>
      <c r="E10" s="3" t="s">
        <v>74</v>
      </c>
      <c r="F10" s="3" t="s">
        <v>66</v>
      </c>
      <c r="G10" s="7" t="s">
        <v>120</v>
      </c>
      <c r="H10" s="12">
        <v>8</v>
      </c>
      <c r="I10" s="3" t="s">
        <v>36</v>
      </c>
      <c r="J10" s="3" t="s">
        <v>57</v>
      </c>
      <c r="K10" s="7" t="s">
        <v>24</v>
      </c>
      <c r="L10" s="46" t="s">
        <v>195</v>
      </c>
      <c r="M10" s="3" t="s">
        <v>63</v>
      </c>
      <c r="N10" s="15">
        <v>2060233</v>
      </c>
      <c r="O10" s="15">
        <f>N10-336802-37764</f>
        <v>1685667</v>
      </c>
      <c r="P10" s="17" t="s">
        <v>114</v>
      </c>
      <c r="Q10" s="3">
        <v>10</v>
      </c>
      <c r="R10" s="18">
        <v>76695</v>
      </c>
      <c r="S10" s="3"/>
      <c r="T10" s="18"/>
      <c r="U10" s="18">
        <v>65205</v>
      </c>
      <c r="V10" s="20">
        <v>41253</v>
      </c>
      <c r="W10" s="35" t="s">
        <v>155</v>
      </c>
    </row>
    <row r="11" spans="1:23" ht="15.75">
      <c r="A11" s="1">
        <v>2017</v>
      </c>
      <c r="B11" s="1" t="s">
        <v>165</v>
      </c>
      <c r="C11" s="7" t="s">
        <v>26</v>
      </c>
      <c r="D11" s="1" t="s">
        <v>144</v>
      </c>
      <c r="E11" s="3" t="s">
        <v>75</v>
      </c>
      <c r="F11" s="3" t="s">
        <v>76</v>
      </c>
      <c r="G11" s="7" t="s">
        <v>121</v>
      </c>
      <c r="H11" s="12">
        <v>17</v>
      </c>
      <c r="I11" s="3" t="s">
        <v>37</v>
      </c>
      <c r="J11" s="3" t="s">
        <v>52</v>
      </c>
      <c r="K11" s="7" t="s">
        <v>24</v>
      </c>
      <c r="L11" s="46" t="s">
        <v>191</v>
      </c>
      <c r="M11" s="3" t="s">
        <v>63</v>
      </c>
      <c r="N11" s="15">
        <v>786359</v>
      </c>
      <c r="O11" s="15">
        <f>N11-87344</f>
        <v>699015</v>
      </c>
      <c r="P11" s="17" t="s">
        <v>114</v>
      </c>
      <c r="Q11" s="3">
        <v>22</v>
      </c>
      <c r="R11" s="18">
        <v>43372</v>
      </c>
      <c r="S11" s="3">
        <v>18</v>
      </c>
      <c r="T11" s="18">
        <v>42583</v>
      </c>
      <c r="U11" s="18">
        <v>176390</v>
      </c>
      <c r="V11" s="20">
        <v>40178</v>
      </c>
      <c r="W11" s="2" t="s">
        <v>155</v>
      </c>
    </row>
    <row r="12" spans="1:23" ht="15.75">
      <c r="A12" s="1">
        <v>2017</v>
      </c>
      <c r="B12" s="28" t="s">
        <v>165</v>
      </c>
      <c r="C12" s="7" t="s">
        <v>27</v>
      </c>
      <c r="D12" s="1" t="s">
        <v>144</v>
      </c>
      <c r="E12" s="3" t="s">
        <v>77</v>
      </c>
      <c r="F12" s="3" t="s">
        <v>78</v>
      </c>
      <c r="G12" s="7" t="s">
        <v>122</v>
      </c>
      <c r="H12" s="12">
        <v>8</v>
      </c>
      <c r="I12" s="3" t="s">
        <v>146</v>
      </c>
      <c r="J12" s="3" t="s">
        <v>166</v>
      </c>
      <c r="K12" s="7" t="s">
        <v>24</v>
      </c>
      <c r="L12" s="46" t="s">
        <v>195</v>
      </c>
      <c r="M12" s="3" t="s">
        <v>63</v>
      </c>
      <c r="N12" s="15">
        <v>1973099</v>
      </c>
      <c r="O12" s="15">
        <f>N12-335296-38585</f>
        <v>1599218</v>
      </c>
      <c r="P12" s="17" t="s">
        <v>114</v>
      </c>
      <c r="Q12" s="3">
        <v>6</v>
      </c>
      <c r="R12" s="18">
        <v>46017</v>
      </c>
      <c r="S12" s="3"/>
      <c r="T12" s="18"/>
      <c r="U12" s="18"/>
      <c r="V12" s="20">
        <v>40612</v>
      </c>
      <c r="W12" s="35" t="s">
        <v>155</v>
      </c>
    </row>
    <row r="13" spans="1:23" ht="14.25" customHeight="1">
      <c r="A13" s="1">
        <v>2017</v>
      </c>
      <c r="B13" s="1" t="s">
        <v>165</v>
      </c>
      <c r="C13" s="7" t="s">
        <v>30</v>
      </c>
      <c r="D13" s="1" t="s">
        <v>144</v>
      </c>
      <c r="E13" s="3" t="s">
        <v>79</v>
      </c>
      <c r="F13" s="3" t="s">
        <v>80</v>
      </c>
      <c r="G13" s="7" t="s">
        <v>123</v>
      </c>
      <c r="H13" s="12">
        <v>10</v>
      </c>
      <c r="I13" s="3" t="s">
        <v>38</v>
      </c>
      <c r="J13" s="3" t="s">
        <v>167</v>
      </c>
      <c r="K13" s="7" t="s">
        <v>24</v>
      </c>
      <c r="L13" s="46" t="s">
        <v>180</v>
      </c>
      <c r="M13" s="3" t="s">
        <v>63</v>
      </c>
      <c r="N13" s="15">
        <v>1406663</v>
      </c>
      <c r="O13" s="15">
        <f>N13-260858-16548</f>
        <v>1129257</v>
      </c>
      <c r="P13" s="24" t="s">
        <v>147</v>
      </c>
      <c r="Q13" s="3"/>
      <c r="R13" s="18"/>
      <c r="S13" s="3"/>
      <c r="T13" s="18"/>
      <c r="U13" s="18">
        <v>21735</v>
      </c>
      <c r="V13" s="20">
        <v>32843</v>
      </c>
      <c r="W13" s="2" t="s">
        <v>155</v>
      </c>
    </row>
    <row r="14" spans="1:23" ht="15.75">
      <c r="A14" s="1">
        <v>2017</v>
      </c>
      <c r="B14" s="28" t="s">
        <v>165</v>
      </c>
      <c r="C14" s="7" t="s">
        <v>145</v>
      </c>
      <c r="D14" s="1" t="s">
        <v>144</v>
      </c>
      <c r="E14" s="3" t="s">
        <v>81</v>
      </c>
      <c r="F14" s="3" t="s">
        <v>82</v>
      </c>
      <c r="G14" s="7" t="s">
        <v>124</v>
      </c>
      <c r="H14" s="12">
        <v>13</v>
      </c>
      <c r="I14" s="3" t="s">
        <v>39</v>
      </c>
      <c r="J14" s="3" t="s">
        <v>58</v>
      </c>
      <c r="K14" s="7" t="s">
        <v>24</v>
      </c>
      <c r="L14" s="46" t="s">
        <v>185</v>
      </c>
      <c r="M14" s="3" t="s">
        <v>63</v>
      </c>
      <c r="N14" s="15">
        <v>891788</v>
      </c>
      <c r="O14" s="15">
        <f>N14-140783</f>
        <v>751005</v>
      </c>
      <c r="P14" s="17" t="s">
        <v>148</v>
      </c>
      <c r="Q14" s="3">
        <v>16</v>
      </c>
      <c r="R14" s="18">
        <v>49819</v>
      </c>
      <c r="S14" s="3"/>
      <c r="T14" s="18"/>
      <c r="U14" s="18">
        <v>17639</v>
      </c>
      <c r="V14" s="20">
        <v>32234</v>
      </c>
      <c r="W14" s="35" t="s">
        <v>155</v>
      </c>
    </row>
    <row r="15" spans="1:23" ht="15.75">
      <c r="A15" s="1">
        <v>2017</v>
      </c>
      <c r="B15" s="1" t="s">
        <v>165</v>
      </c>
      <c r="C15" s="7" t="s">
        <v>28</v>
      </c>
      <c r="D15" s="1" t="s">
        <v>144</v>
      </c>
      <c r="E15" s="3" t="s">
        <v>83</v>
      </c>
      <c r="F15" s="3" t="s">
        <v>64</v>
      </c>
      <c r="G15" s="7" t="s">
        <v>125</v>
      </c>
      <c r="H15" s="12">
        <v>14</v>
      </c>
      <c r="I15" s="3" t="s">
        <v>40</v>
      </c>
      <c r="J15" s="3" t="s">
        <v>168</v>
      </c>
      <c r="K15" s="7" t="s">
        <v>24</v>
      </c>
      <c r="L15" s="46" t="s">
        <v>183</v>
      </c>
      <c r="M15" s="3" t="s">
        <v>63</v>
      </c>
      <c r="N15" s="15">
        <v>749260</v>
      </c>
      <c r="O15" s="15">
        <f>N15-121728</f>
        <v>627532</v>
      </c>
      <c r="P15" s="24" t="s">
        <v>148</v>
      </c>
      <c r="Q15" s="3">
        <v>4</v>
      </c>
      <c r="R15" s="18">
        <v>10743</v>
      </c>
      <c r="S15" s="3"/>
      <c r="T15" s="18"/>
      <c r="U15" s="18">
        <v>17639</v>
      </c>
      <c r="V15" s="20">
        <v>34379</v>
      </c>
      <c r="W15" s="2" t="s">
        <v>155</v>
      </c>
    </row>
    <row r="16" spans="1:23" ht="15.75">
      <c r="A16" s="1">
        <v>2017</v>
      </c>
      <c r="B16" s="28" t="s">
        <v>165</v>
      </c>
      <c r="C16" s="7" t="s">
        <v>28</v>
      </c>
      <c r="D16" s="1" t="s">
        <v>144</v>
      </c>
      <c r="E16" s="3" t="s">
        <v>83</v>
      </c>
      <c r="F16" s="3" t="s">
        <v>84</v>
      </c>
      <c r="G16" s="7" t="s">
        <v>126</v>
      </c>
      <c r="H16" s="12">
        <v>16</v>
      </c>
      <c r="I16" s="3" t="s">
        <v>41</v>
      </c>
      <c r="J16" s="3" t="s">
        <v>59</v>
      </c>
      <c r="K16" s="7" t="s">
        <v>24</v>
      </c>
      <c r="L16" s="46" t="s">
        <v>186</v>
      </c>
      <c r="M16" s="3" t="s">
        <v>63</v>
      </c>
      <c r="N16" s="15">
        <v>614235</v>
      </c>
      <c r="O16" s="15">
        <f>N16-103944</f>
        <v>510291</v>
      </c>
      <c r="P16" s="17" t="s">
        <v>115</v>
      </c>
      <c r="Q16" s="3"/>
      <c r="R16" s="18"/>
      <c r="S16" s="3"/>
      <c r="T16" s="18"/>
      <c r="U16" s="18"/>
      <c r="V16" s="20">
        <v>35969</v>
      </c>
      <c r="W16" s="35" t="s">
        <v>155</v>
      </c>
    </row>
    <row r="17" spans="1:23" ht="15.75">
      <c r="A17" s="1">
        <v>2017</v>
      </c>
      <c r="B17" s="1" t="s">
        <v>165</v>
      </c>
      <c r="C17" s="7" t="s">
        <v>26</v>
      </c>
      <c r="D17" s="1" t="s">
        <v>144</v>
      </c>
      <c r="E17" s="3" t="s">
        <v>85</v>
      </c>
      <c r="F17" s="3" t="s">
        <v>86</v>
      </c>
      <c r="G17" s="7" t="s">
        <v>127</v>
      </c>
      <c r="H17" s="12">
        <v>16</v>
      </c>
      <c r="I17" s="3" t="s">
        <v>37</v>
      </c>
      <c r="J17" s="3" t="s">
        <v>52</v>
      </c>
      <c r="K17" s="7" t="s">
        <v>24</v>
      </c>
      <c r="L17" s="46" t="s">
        <v>186</v>
      </c>
      <c r="M17" s="3" t="s">
        <v>63</v>
      </c>
      <c r="N17" s="15">
        <v>629592</v>
      </c>
      <c r="O17" s="15">
        <f>N17-106551</f>
        <v>523041</v>
      </c>
      <c r="P17" s="17" t="s">
        <v>149</v>
      </c>
      <c r="Q17" s="3"/>
      <c r="R17" s="18"/>
      <c r="S17" s="3"/>
      <c r="T17" s="18"/>
      <c r="U17" s="18"/>
      <c r="V17" s="20">
        <v>31868</v>
      </c>
      <c r="W17" s="2" t="s">
        <v>155</v>
      </c>
    </row>
    <row r="18" spans="1:23" ht="15.75">
      <c r="A18" s="1">
        <v>2017</v>
      </c>
      <c r="B18" s="28" t="s">
        <v>165</v>
      </c>
      <c r="C18" s="7" t="s">
        <v>26</v>
      </c>
      <c r="D18" s="1" t="s">
        <v>144</v>
      </c>
      <c r="E18" s="3" t="s">
        <v>87</v>
      </c>
      <c r="F18" s="3" t="s">
        <v>88</v>
      </c>
      <c r="G18" s="7" t="s">
        <v>128</v>
      </c>
      <c r="H18" s="12">
        <v>15</v>
      </c>
      <c r="I18" s="3" t="s">
        <v>32</v>
      </c>
      <c r="J18" s="3" t="s">
        <v>60</v>
      </c>
      <c r="K18" s="7" t="s">
        <v>24</v>
      </c>
      <c r="L18" s="46" t="s">
        <v>182</v>
      </c>
      <c r="M18" s="3" t="s">
        <v>63</v>
      </c>
      <c r="N18" s="15">
        <v>914223</v>
      </c>
      <c r="O18" s="15">
        <f>N18-111483</f>
        <v>802740</v>
      </c>
      <c r="P18" s="24" t="s">
        <v>148</v>
      </c>
      <c r="Q18" s="3">
        <v>7</v>
      </c>
      <c r="R18" s="18">
        <v>16659</v>
      </c>
      <c r="S18" s="3">
        <v>16</v>
      </c>
      <c r="T18" s="18">
        <v>45693</v>
      </c>
      <c r="U18" s="18">
        <v>194029</v>
      </c>
      <c r="V18" s="20">
        <v>35352</v>
      </c>
      <c r="W18" s="35" t="s">
        <v>155</v>
      </c>
    </row>
    <row r="19" spans="1:23" ht="15.75">
      <c r="A19" s="1">
        <v>2017</v>
      </c>
      <c r="B19" s="1" t="s">
        <v>165</v>
      </c>
      <c r="C19" s="7" t="s">
        <v>26</v>
      </c>
      <c r="D19" s="1" t="s">
        <v>144</v>
      </c>
      <c r="E19" s="3" t="s">
        <v>89</v>
      </c>
      <c r="F19" s="3" t="s">
        <v>90</v>
      </c>
      <c r="G19" s="7" t="s">
        <v>129</v>
      </c>
      <c r="H19" s="12">
        <v>16</v>
      </c>
      <c r="I19" s="3" t="s">
        <v>32</v>
      </c>
      <c r="J19" s="3" t="s">
        <v>26</v>
      </c>
      <c r="K19" s="7" t="s">
        <v>24</v>
      </c>
      <c r="L19" s="46" t="s">
        <v>187</v>
      </c>
      <c r="M19" s="3" t="s">
        <v>63</v>
      </c>
      <c r="N19" s="15">
        <v>745688</v>
      </c>
      <c r="O19" s="15">
        <f>N19-99581</f>
        <v>646107</v>
      </c>
      <c r="P19" s="24" t="s">
        <v>156</v>
      </c>
      <c r="Q19" s="3"/>
      <c r="R19" s="18"/>
      <c r="S19" s="3">
        <v>40</v>
      </c>
      <c r="T19" s="18">
        <v>107647</v>
      </c>
      <c r="U19" s="18">
        <v>44100</v>
      </c>
      <c r="V19" s="20">
        <v>34973</v>
      </c>
      <c r="W19" s="2" t="s">
        <v>155</v>
      </c>
    </row>
    <row r="20" spans="1:23" ht="15.75">
      <c r="A20" s="1">
        <v>2017</v>
      </c>
      <c r="B20" s="28" t="s">
        <v>165</v>
      </c>
      <c r="C20" s="7" t="s">
        <v>28</v>
      </c>
      <c r="D20" s="1" t="s">
        <v>144</v>
      </c>
      <c r="E20" s="3" t="s">
        <v>91</v>
      </c>
      <c r="F20" s="3" t="s">
        <v>92</v>
      </c>
      <c r="G20" s="7" t="s">
        <v>130</v>
      </c>
      <c r="H20" s="12">
        <v>15</v>
      </c>
      <c r="I20" s="3" t="s">
        <v>32</v>
      </c>
      <c r="J20" s="3" t="s">
        <v>61</v>
      </c>
      <c r="K20" s="7" t="s">
        <v>24</v>
      </c>
      <c r="L20" s="46" t="s">
        <v>184</v>
      </c>
      <c r="M20" s="3" t="s">
        <v>63</v>
      </c>
      <c r="N20" s="15">
        <v>661272</v>
      </c>
      <c r="O20" s="15">
        <f>N20-118423</f>
        <v>542849</v>
      </c>
      <c r="P20" s="24" t="s">
        <v>148</v>
      </c>
      <c r="Q20" s="3">
        <v>1</v>
      </c>
      <c r="R20" s="18">
        <v>2380</v>
      </c>
      <c r="S20" s="3"/>
      <c r="T20" s="18"/>
      <c r="U20" s="18">
        <v>17639</v>
      </c>
      <c r="V20" s="20">
        <v>41320</v>
      </c>
      <c r="W20" s="35" t="s">
        <v>155</v>
      </c>
    </row>
    <row r="21" spans="1:23" ht="15.75">
      <c r="A21" s="1">
        <v>2017</v>
      </c>
      <c r="B21" s="1" t="s">
        <v>165</v>
      </c>
      <c r="C21" s="8" t="s">
        <v>27</v>
      </c>
      <c r="D21" s="1" t="s">
        <v>144</v>
      </c>
      <c r="E21" s="14" t="s">
        <v>93</v>
      </c>
      <c r="F21" s="14" t="s">
        <v>94</v>
      </c>
      <c r="G21" s="8" t="s">
        <v>131</v>
      </c>
      <c r="H21" s="13">
        <v>8</v>
      </c>
      <c r="I21" s="14" t="s">
        <v>42</v>
      </c>
      <c r="J21" s="14" t="s">
        <v>169</v>
      </c>
      <c r="K21" s="8" t="s">
        <v>24</v>
      </c>
      <c r="L21" s="47" t="s">
        <v>189</v>
      </c>
      <c r="M21" s="3" t="s">
        <v>63</v>
      </c>
      <c r="N21" s="16">
        <v>2196117</v>
      </c>
      <c r="O21" s="16">
        <f>N21-447297-55426</f>
        <v>1693394</v>
      </c>
      <c r="P21" s="17" t="s">
        <v>149</v>
      </c>
      <c r="Q21" s="3"/>
      <c r="R21" s="18"/>
      <c r="S21" s="3"/>
      <c r="T21" s="18">
        <v>21735</v>
      </c>
      <c r="U21" s="18">
        <v>65205</v>
      </c>
      <c r="V21" s="21">
        <v>35886</v>
      </c>
      <c r="W21" s="2" t="s">
        <v>155</v>
      </c>
    </row>
    <row r="22" spans="1:23" ht="15.75">
      <c r="A22" s="1">
        <v>2017</v>
      </c>
      <c r="B22" s="28" t="s">
        <v>165</v>
      </c>
      <c r="C22" s="7" t="s">
        <v>26</v>
      </c>
      <c r="D22" s="1" t="s">
        <v>144</v>
      </c>
      <c r="E22" s="3" t="s">
        <v>69</v>
      </c>
      <c r="F22" s="3" t="s">
        <v>95</v>
      </c>
      <c r="G22" s="7" t="s">
        <v>132</v>
      </c>
      <c r="H22" s="12">
        <v>17</v>
      </c>
      <c r="I22" s="3" t="s">
        <v>32</v>
      </c>
      <c r="J22" s="3" t="s">
        <v>26</v>
      </c>
      <c r="K22" s="7" t="s">
        <v>24</v>
      </c>
      <c r="L22" s="46" t="s">
        <v>187</v>
      </c>
      <c r="M22" s="3" t="s">
        <v>63</v>
      </c>
      <c r="N22" s="15">
        <v>657419</v>
      </c>
      <c r="O22" s="15">
        <f>N22-88204</f>
        <v>569215</v>
      </c>
      <c r="P22" s="17" t="s">
        <v>114</v>
      </c>
      <c r="Q22" s="3">
        <v>7</v>
      </c>
      <c r="R22" s="18">
        <v>13800</v>
      </c>
      <c r="S22" s="3">
        <v>4</v>
      </c>
      <c r="T22" s="18">
        <v>9463</v>
      </c>
      <c r="U22" s="18">
        <v>105840</v>
      </c>
      <c r="V22" s="20">
        <v>32234</v>
      </c>
      <c r="W22" s="35" t="s">
        <v>155</v>
      </c>
    </row>
    <row r="23" spans="1:23" ht="15.75">
      <c r="A23" s="1">
        <v>2017</v>
      </c>
      <c r="B23" s="1" t="s">
        <v>165</v>
      </c>
      <c r="C23" s="7" t="s">
        <v>26</v>
      </c>
      <c r="D23" s="1" t="s">
        <v>144</v>
      </c>
      <c r="E23" s="3" t="s">
        <v>69</v>
      </c>
      <c r="F23" s="3" t="s">
        <v>96</v>
      </c>
      <c r="G23" s="7" t="s">
        <v>133</v>
      </c>
      <c r="H23" s="12">
        <v>15</v>
      </c>
      <c r="I23" s="3" t="s">
        <v>43</v>
      </c>
      <c r="J23" s="3" t="s">
        <v>60</v>
      </c>
      <c r="K23" s="7" t="s">
        <v>24</v>
      </c>
      <c r="L23" s="46" t="s">
        <v>184</v>
      </c>
      <c r="M23" s="3" t="s">
        <v>63</v>
      </c>
      <c r="N23" s="15">
        <v>731198</v>
      </c>
      <c r="O23" s="15">
        <f>N23-11665</f>
        <v>719533</v>
      </c>
      <c r="P23" s="24" t="s">
        <v>148</v>
      </c>
      <c r="Q23" s="3">
        <v>16</v>
      </c>
      <c r="R23" s="18">
        <v>38078</v>
      </c>
      <c r="S23" s="3"/>
      <c r="T23" s="18"/>
      <c r="U23" s="18">
        <v>35278</v>
      </c>
      <c r="V23" s="20">
        <v>32940</v>
      </c>
      <c r="W23" s="2" t="s">
        <v>155</v>
      </c>
    </row>
    <row r="24" spans="1:23" ht="15.75">
      <c r="A24" s="1">
        <v>2017</v>
      </c>
      <c r="B24" s="28" t="s">
        <v>165</v>
      </c>
      <c r="C24" s="7" t="s">
        <v>29</v>
      </c>
      <c r="D24" s="1" t="s">
        <v>144</v>
      </c>
      <c r="E24" s="3" t="s">
        <v>97</v>
      </c>
      <c r="F24" s="3" t="s">
        <v>98</v>
      </c>
      <c r="G24" s="7" t="s">
        <v>134</v>
      </c>
      <c r="H24" s="12">
        <v>11</v>
      </c>
      <c r="I24" s="3" t="s">
        <v>44</v>
      </c>
      <c r="J24" s="3" t="s">
        <v>170</v>
      </c>
      <c r="K24" s="7" t="s">
        <v>24</v>
      </c>
      <c r="L24" s="46" t="s">
        <v>182</v>
      </c>
      <c r="M24" s="3" t="s">
        <v>63</v>
      </c>
      <c r="N24" s="15">
        <v>1513398</v>
      </c>
      <c r="O24" s="15">
        <f>N24-219160-13406</f>
        <v>1280832</v>
      </c>
      <c r="P24" s="17" t="s">
        <v>156</v>
      </c>
      <c r="Q24" s="3">
        <v>25</v>
      </c>
      <c r="R24" s="25">
        <v>109687</v>
      </c>
      <c r="S24" s="3">
        <v>11</v>
      </c>
      <c r="T24" s="18">
        <v>57915</v>
      </c>
      <c r="U24" s="18">
        <v>86940</v>
      </c>
      <c r="V24" s="20">
        <v>34881</v>
      </c>
      <c r="W24" s="35" t="s">
        <v>155</v>
      </c>
    </row>
    <row r="25" spans="1:23" ht="15.75">
      <c r="A25" s="1">
        <v>2017</v>
      </c>
      <c r="B25" s="1" t="s">
        <v>165</v>
      </c>
      <c r="C25" s="7" t="s">
        <v>30</v>
      </c>
      <c r="D25" s="1" t="s">
        <v>144</v>
      </c>
      <c r="E25" s="3" t="s">
        <v>99</v>
      </c>
      <c r="F25" s="3" t="s">
        <v>100</v>
      </c>
      <c r="G25" s="7" t="s">
        <v>135</v>
      </c>
      <c r="H25" s="12">
        <v>11</v>
      </c>
      <c r="I25" s="3" t="s">
        <v>45</v>
      </c>
      <c r="J25" s="3" t="s">
        <v>171</v>
      </c>
      <c r="K25" s="7" t="s">
        <v>24</v>
      </c>
      <c r="L25" s="46" t="s">
        <v>188</v>
      </c>
      <c r="M25" s="3" t="s">
        <v>63</v>
      </c>
      <c r="N25" s="15">
        <v>1166772</v>
      </c>
      <c r="O25" s="15">
        <f>N25-160017-3045</f>
        <v>1003710</v>
      </c>
      <c r="P25" s="24" t="s">
        <v>156</v>
      </c>
      <c r="Q25" s="3">
        <v>28</v>
      </c>
      <c r="R25" s="18">
        <v>122850</v>
      </c>
      <c r="S25" s="3">
        <v>8</v>
      </c>
      <c r="T25" s="18">
        <v>42120</v>
      </c>
      <c r="U25" s="18">
        <v>61110</v>
      </c>
      <c r="V25" s="20">
        <v>35796</v>
      </c>
      <c r="W25" s="2" t="s">
        <v>155</v>
      </c>
    </row>
    <row r="26" spans="1:23" ht="15.75">
      <c r="A26" s="1">
        <v>2017</v>
      </c>
      <c r="B26" s="28" t="s">
        <v>165</v>
      </c>
      <c r="C26" s="8" t="s">
        <v>28</v>
      </c>
      <c r="D26" s="1" t="s">
        <v>144</v>
      </c>
      <c r="E26" s="14" t="s">
        <v>101</v>
      </c>
      <c r="F26" s="14" t="s">
        <v>102</v>
      </c>
      <c r="G26" s="8" t="s">
        <v>136</v>
      </c>
      <c r="H26" s="12">
        <v>16</v>
      </c>
      <c r="I26" s="3" t="s">
        <v>32</v>
      </c>
      <c r="J26" s="3" t="s">
        <v>62</v>
      </c>
      <c r="K26" s="7" t="s">
        <v>24</v>
      </c>
      <c r="L26" s="46" t="s">
        <v>184</v>
      </c>
      <c r="M26" s="3" t="s">
        <v>63</v>
      </c>
      <c r="N26" s="15">
        <v>633969</v>
      </c>
      <c r="O26" s="15">
        <f>N26-102848</f>
        <v>531121</v>
      </c>
      <c r="P26" s="24" t="s">
        <v>148</v>
      </c>
      <c r="Q26" s="3">
        <v>4</v>
      </c>
      <c r="R26" s="18">
        <v>8639</v>
      </c>
      <c r="S26" s="3"/>
      <c r="T26" s="18"/>
      <c r="U26" s="18">
        <v>17639</v>
      </c>
      <c r="V26" s="20">
        <v>30042</v>
      </c>
      <c r="W26" s="35" t="s">
        <v>155</v>
      </c>
    </row>
    <row r="27" spans="1:23" ht="15.75">
      <c r="A27" s="1">
        <v>2017</v>
      </c>
      <c r="B27" s="1" t="s">
        <v>165</v>
      </c>
      <c r="C27" s="7" t="s">
        <v>27</v>
      </c>
      <c r="D27" s="1" t="s">
        <v>144</v>
      </c>
      <c r="E27" s="3" t="s">
        <v>98</v>
      </c>
      <c r="F27" s="3" t="s">
        <v>95</v>
      </c>
      <c r="G27" s="7" t="s">
        <v>137</v>
      </c>
      <c r="H27" s="12">
        <v>8</v>
      </c>
      <c r="I27" s="3" t="s">
        <v>46</v>
      </c>
      <c r="J27" s="3" t="s">
        <v>172</v>
      </c>
      <c r="K27" s="7" t="s">
        <v>24</v>
      </c>
      <c r="L27" s="46" t="s">
        <v>184</v>
      </c>
      <c r="M27" s="3" t="s">
        <v>63</v>
      </c>
      <c r="N27" s="15">
        <v>1871982</v>
      </c>
      <c r="O27" s="15">
        <f>N27-326331-28029</f>
        <v>1517622</v>
      </c>
      <c r="P27" s="24" t="s">
        <v>156</v>
      </c>
      <c r="Q27" s="14">
        <v>13</v>
      </c>
      <c r="R27" s="19">
        <v>99703</v>
      </c>
      <c r="S27" s="3"/>
      <c r="T27" s="18"/>
      <c r="U27" s="18">
        <v>21735</v>
      </c>
      <c r="V27" s="20">
        <v>34669</v>
      </c>
      <c r="W27" s="2" t="s">
        <v>155</v>
      </c>
    </row>
    <row r="28" spans="1:23" ht="15.75">
      <c r="A28" s="1">
        <v>2017</v>
      </c>
      <c r="B28" s="28" t="s">
        <v>165</v>
      </c>
      <c r="C28" s="7" t="s">
        <v>29</v>
      </c>
      <c r="D28" s="1" t="s">
        <v>144</v>
      </c>
      <c r="E28" s="3" t="s">
        <v>103</v>
      </c>
      <c r="F28" s="3" t="s">
        <v>104</v>
      </c>
      <c r="G28" s="7" t="s">
        <v>138</v>
      </c>
      <c r="H28" s="12">
        <v>11</v>
      </c>
      <c r="I28" s="3" t="s">
        <v>47</v>
      </c>
      <c r="J28" s="3" t="s">
        <v>173</v>
      </c>
      <c r="K28" s="7" t="s">
        <v>24</v>
      </c>
      <c r="L28" s="46" t="s">
        <v>184</v>
      </c>
      <c r="M28" s="3" t="s">
        <v>63</v>
      </c>
      <c r="N28" s="15">
        <v>1314963</v>
      </c>
      <c r="O28" s="15">
        <f>N28-276593-10553</f>
        <v>1027817</v>
      </c>
      <c r="P28" s="24" t="s">
        <v>156</v>
      </c>
      <c r="Q28" s="3">
        <v>11</v>
      </c>
      <c r="R28" s="18">
        <v>48262</v>
      </c>
      <c r="S28" s="3"/>
      <c r="T28" s="18"/>
      <c r="U28" s="18">
        <v>211735</v>
      </c>
      <c r="V28" s="20">
        <v>41249</v>
      </c>
      <c r="W28" s="35" t="s">
        <v>155</v>
      </c>
    </row>
    <row r="29" spans="1:23" ht="15.75">
      <c r="A29" s="1">
        <v>2017</v>
      </c>
      <c r="B29" s="1" t="s">
        <v>165</v>
      </c>
      <c r="C29" s="7" t="s">
        <v>29</v>
      </c>
      <c r="D29" s="1" t="s">
        <v>144</v>
      </c>
      <c r="E29" s="3" t="s">
        <v>162</v>
      </c>
      <c r="F29" s="3" t="s">
        <v>163</v>
      </c>
      <c r="G29" s="7" t="s">
        <v>164</v>
      </c>
      <c r="H29" s="12">
        <v>11</v>
      </c>
      <c r="I29" s="3" t="s">
        <v>42</v>
      </c>
      <c r="J29" s="3" t="s">
        <v>174</v>
      </c>
      <c r="K29" s="7" t="s">
        <v>24</v>
      </c>
      <c r="L29" s="46" t="s">
        <v>180</v>
      </c>
      <c r="M29" s="3" t="s">
        <v>63</v>
      </c>
      <c r="N29" s="15">
        <v>1189404</v>
      </c>
      <c r="O29" s="15">
        <f>N29-203981-11235</f>
        <v>974188</v>
      </c>
      <c r="P29" s="24" t="s">
        <v>149</v>
      </c>
      <c r="Q29" s="3"/>
      <c r="R29" s="18"/>
      <c r="S29" s="3"/>
      <c r="T29" s="18"/>
      <c r="U29" s="18"/>
      <c r="V29" s="20">
        <v>42826</v>
      </c>
      <c r="W29" s="35" t="s">
        <v>155</v>
      </c>
    </row>
    <row r="30" spans="1:23" ht="15.75">
      <c r="A30" s="1">
        <v>2017</v>
      </c>
      <c r="B30" s="28" t="s">
        <v>165</v>
      </c>
      <c r="C30" s="8" t="s">
        <v>31</v>
      </c>
      <c r="D30" s="1" t="s">
        <v>144</v>
      </c>
      <c r="E30" s="14" t="s">
        <v>105</v>
      </c>
      <c r="F30" s="14" t="s">
        <v>106</v>
      </c>
      <c r="G30" s="8" t="s">
        <v>139</v>
      </c>
      <c r="H30" s="12">
        <v>6</v>
      </c>
      <c r="I30" s="3" t="s">
        <v>48</v>
      </c>
      <c r="J30" s="3" t="s">
        <v>31</v>
      </c>
      <c r="K30" s="7" t="s">
        <v>24</v>
      </c>
      <c r="L30" s="46" t="s">
        <v>181</v>
      </c>
      <c r="M30" s="3" t="s">
        <v>63</v>
      </c>
      <c r="N30" s="15">
        <v>4185013</v>
      </c>
      <c r="O30" s="15">
        <f>N30-378037-318513</f>
        <v>3488463</v>
      </c>
      <c r="P30" s="17" t="s">
        <v>115</v>
      </c>
      <c r="Q30" s="3"/>
      <c r="R30" s="18"/>
      <c r="S30" s="3"/>
      <c r="T30" s="18"/>
      <c r="U30" s="18">
        <v>54338</v>
      </c>
      <c r="V30" s="20">
        <v>37591</v>
      </c>
      <c r="W30" s="2" t="s">
        <v>155</v>
      </c>
    </row>
    <row r="31" spans="1:23" ht="15.75">
      <c r="A31" s="14">
        <v>2017</v>
      </c>
      <c r="B31" s="1" t="s">
        <v>165</v>
      </c>
      <c r="C31" s="8" t="s">
        <v>27</v>
      </c>
      <c r="D31" s="2" t="s">
        <v>144</v>
      </c>
      <c r="E31" s="26" t="s">
        <v>157</v>
      </c>
      <c r="F31" s="26" t="s">
        <v>158</v>
      </c>
      <c r="G31" s="26" t="s">
        <v>159</v>
      </c>
      <c r="H31" s="37" t="s">
        <v>160</v>
      </c>
      <c r="I31" s="38" t="s">
        <v>161</v>
      </c>
      <c r="J31" s="14" t="s">
        <v>175</v>
      </c>
      <c r="K31" s="8" t="s">
        <v>24</v>
      </c>
      <c r="L31" s="46" t="s">
        <v>184</v>
      </c>
      <c r="M31" s="45" t="s">
        <v>63</v>
      </c>
      <c r="N31" s="16">
        <v>1427664</v>
      </c>
      <c r="O31" s="16">
        <f>N31-241381-17327</f>
        <v>1168956</v>
      </c>
      <c r="P31" s="26" t="s">
        <v>156</v>
      </c>
      <c r="Q31" s="3">
        <v>4</v>
      </c>
      <c r="R31" s="39">
        <v>21001</v>
      </c>
      <c r="S31" s="3"/>
      <c r="T31" s="18"/>
      <c r="U31" s="18">
        <v>21735</v>
      </c>
      <c r="V31" s="7">
        <v>42534</v>
      </c>
      <c r="W31" s="40" t="s">
        <v>155</v>
      </c>
    </row>
    <row r="32" spans="1:23" s="44" customFormat="1" ht="15.75">
      <c r="A32" s="28">
        <v>2017</v>
      </c>
      <c r="B32" s="28" t="s">
        <v>165</v>
      </c>
      <c r="C32" s="29" t="s">
        <v>28</v>
      </c>
      <c r="D32" s="28" t="s">
        <v>144</v>
      </c>
      <c r="E32" s="27" t="s">
        <v>107</v>
      </c>
      <c r="F32" s="27" t="s">
        <v>108</v>
      </c>
      <c r="G32" s="29" t="s">
        <v>140</v>
      </c>
      <c r="H32" s="31">
        <v>16</v>
      </c>
      <c r="I32" s="27" t="s">
        <v>49</v>
      </c>
      <c r="J32" s="27" t="s">
        <v>176</v>
      </c>
      <c r="K32" s="29" t="s">
        <v>24</v>
      </c>
      <c r="L32" s="46" t="s">
        <v>186</v>
      </c>
      <c r="M32" s="27" t="s">
        <v>63</v>
      </c>
      <c r="N32" s="32">
        <v>614165</v>
      </c>
      <c r="O32" s="32">
        <f>N32-102848</f>
        <v>511317</v>
      </c>
      <c r="P32" s="41" t="s">
        <v>147</v>
      </c>
      <c r="Q32" s="27"/>
      <c r="R32" s="42"/>
      <c r="S32" s="27"/>
      <c r="T32" s="42"/>
      <c r="U32" s="42"/>
      <c r="V32" s="43">
        <v>38078</v>
      </c>
      <c r="W32" s="28" t="s">
        <v>155</v>
      </c>
    </row>
    <row r="33" spans="1:23" ht="15.75">
      <c r="A33" s="1">
        <v>2017</v>
      </c>
      <c r="B33" s="1" t="s">
        <v>165</v>
      </c>
      <c r="C33" s="7" t="s">
        <v>29</v>
      </c>
      <c r="D33" s="1" t="s">
        <v>144</v>
      </c>
      <c r="E33" s="3" t="s">
        <v>109</v>
      </c>
      <c r="F33" s="26" t="s">
        <v>110</v>
      </c>
      <c r="G33" s="7" t="s">
        <v>141</v>
      </c>
      <c r="H33" s="12">
        <v>12</v>
      </c>
      <c r="I33" s="3" t="s">
        <v>50</v>
      </c>
      <c r="J33" s="3" t="s">
        <v>177</v>
      </c>
      <c r="K33" s="7" t="s">
        <v>24</v>
      </c>
      <c r="L33" s="46" t="s">
        <v>182</v>
      </c>
      <c r="M33" s="3" t="s">
        <v>63</v>
      </c>
      <c r="N33" s="15">
        <v>1263075</v>
      </c>
      <c r="O33" s="15">
        <f>N33-221921-8838</f>
        <v>1032316</v>
      </c>
      <c r="P33" s="24" t="s">
        <v>148</v>
      </c>
      <c r="Q33" s="3">
        <v>15</v>
      </c>
      <c r="R33" s="18">
        <v>55014</v>
      </c>
      <c r="S33" s="3">
        <v>11</v>
      </c>
      <c r="T33" s="18">
        <v>48412</v>
      </c>
      <c r="U33" s="18">
        <v>17639</v>
      </c>
      <c r="V33" s="20">
        <v>31778</v>
      </c>
      <c r="W33" s="2" t="s">
        <v>155</v>
      </c>
    </row>
    <row r="34" spans="1:23" ht="15.75">
      <c r="A34" s="1">
        <v>2017</v>
      </c>
      <c r="B34" s="28" t="s">
        <v>165</v>
      </c>
      <c r="C34" s="7" t="s">
        <v>28</v>
      </c>
      <c r="D34" s="1" t="s">
        <v>144</v>
      </c>
      <c r="E34" s="3" t="s">
        <v>111</v>
      </c>
      <c r="F34" s="3" t="s">
        <v>86</v>
      </c>
      <c r="G34" s="7" t="s">
        <v>142</v>
      </c>
      <c r="H34" s="12">
        <v>13</v>
      </c>
      <c r="I34" s="3" t="s">
        <v>51</v>
      </c>
      <c r="J34" s="3" t="s">
        <v>178</v>
      </c>
      <c r="K34" s="7" t="s">
        <v>24</v>
      </c>
      <c r="L34" s="46" t="s">
        <v>180</v>
      </c>
      <c r="M34" s="3" t="s">
        <v>63</v>
      </c>
      <c r="N34" s="15">
        <v>830284</v>
      </c>
      <c r="O34" s="15">
        <f>N34-151883</f>
        <v>678401</v>
      </c>
      <c r="P34" s="17" t="s">
        <v>147</v>
      </c>
      <c r="Q34" s="3"/>
      <c r="R34" s="18"/>
      <c r="S34" s="3"/>
      <c r="T34" s="18"/>
      <c r="U34" s="18"/>
      <c r="V34" s="22">
        <v>34700</v>
      </c>
      <c r="W34" s="35" t="s">
        <v>155</v>
      </c>
    </row>
    <row r="35" spans="1:23" ht="15.75">
      <c r="A35" s="1">
        <v>2017</v>
      </c>
      <c r="B35" s="1" t="s">
        <v>165</v>
      </c>
      <c r="C35" s="8" t="s">
        <v>28</v>
      </c>
      <c r="D35" s="1" t="s">
        <v>144</v>
      </c>
      <c r="E35" s="14" t="s">
        <v>112</v>
      </c>
      <c r="F35" s="14" t="s">
        <v>113</v>
      </c>
      <c r="G35" s="8" t="s">
        <v>143</v>
      </c>
      <c r="H35" s="12">
        <v>15</v>
      </c>
      <c r="I35" s="3" t="s">
        <v>32</v>
      </c>
      <c r="J35" s="3" t="s">
        <v>179</v>
      </c>
      <c r="K35" s="7" t="s">
        <v>24</v>
      </c>
      <c r="L35" s="46" t="s">
        <v>184</v>
      </c>
      <c r="M35" s="3" t="s">
        <v>63</v>
      </c>
      <c r="N35" s="15">
        <v>708869</v>
      </c>
      <c r="O35" s="15">
        <f>N35-108599</f>
        <v>600270</v>
      </c>
      <c r="P35" s="24" t="s">
        <v>148</v>
      </c>
      <c r="Q35" s="3">
        <v>21</v>
      </c>
      <c r="R35" s="18">
        <v>49977</v>
      </c>
      <c r="S35" s="3"/>
      <c r="T35" s="18"/>
      <c r="U35" s="18">
        <v>17639</v>
      </c>
      <c r="V35" s="22">
        <v>33970</v>
      </c>
      <c r="W35" s="2" t="s">
        <v>155</v>
      </c>
    </row>
  </sheetData>
  <sheetProtection/>
  <mergeCells count="1">
    <mergeCell ref="A1:U2"/>
  </mergeCell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emba</dc:creator>
  <cp:keywords/>
  <dc:description/>
  <cp:lastModifiedBy>TRANSPARENCIA</cp:lastModifiedBy>
  <dcterms:created xsi:type="dcterms:W3CDTF">2013-10-02T08:20:44Z</dcterms:created>
  <dcterms:modified xsi:type="dcterms:W3CDTF">2017-10-12T21:50:12Z</dcterms:modified>
  <cp:category/>
  <cp:version/>
  <cp:contentType/>
  <cp:contentStatus/>
</cp:coreProperties>
</file>